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120" yWindow="45" windowWidth="15165" windowHeight="4230"/>
  </bookViews>
  <sheets>
    <sheet name="様式１・３（12か月分）" sheetId="1" r:id="rId1"/>
    <sheet name="【記入例】様式１・３（12か月分）" sheetId="2" r:id="rId2"/>
  </sheets>
  <definedNames>
    <definedName name="_xlnm.Print_Area" localSheetId="0">'様式１・３（12か月分）'!$A$1:$AQ$59</definedName>
    <definedName name="_xlnm.Print_Area" localSheetId="1">'【記入例】様式１・３（12か月分）'!$A$1:$AY$60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2" authorId="0">
      <text>
        <r>
          <rPr>
            <sz val="11"/>
            <color theme="1"/>
            <rFont val="ＭＳ Ｐゴシック"/>
          </rPr>
          <t>ドロップダウンから
①計画書、②実績報告書のいずれかを選択する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<sst xmlns="http://schemas.openxmlformats.org/spreadsheetml/2006/main" xmlns:r="http://schemas.openxmlformats.org/officeDocument/2006/relationships" count="76" uniqueCount="76">
  <si>
    <t>火</t>
  </si>
  <si>
    <t>水</t>
  </si>
  <si>
    <t>工事名</t>
    <rPh sb="0" eb="1">
      <t>コウ</t>
    </rPh>
    <rPh sb="1" eb="2">
      <t>コト</t>
    </rPh>
    <rPh sb="2" eb="3">
      <t>メイ</t>
    </rPh>
    <phoneticPr fontId="3"/>
  </si>
  <si>
    <t>日</t>
  </si>
  <si>
    <t>曜日</t>
    <rPh sb="0" eb="2">
      <t>ヨウビ</t>
    </rPh>
    <phoneticPr fontId="3"/>
  </si>
  <si>
    <t>外</t>
  </si>
  <si>
    <t>金</t>
  </si>
  <si>
    <t>現場閉所日数</t>
    <rPh sb="0" eb="5">
      <t>ゲンバヘイショビ</t>
    </rPh>
    <rPh sb="5" eb="6">
      <t>スウ</t>
    </rPh>
    <phoneticPr fontId="3"/>
  </si>
  <si>
    <t>土</t>
  </si>
  <si>
    <t>日</t>
    <rPh sb="0" eb="1">
      <t>ニチ</t>
    </rPh>
    <phoneticPr fontId="3"/>
  </si>
  <si>
    <t>28.5％</t>
  </si>
  <si>
    <t>計画</t>
    <rPh sb="0" eb="2">
      <t>ケイカク</t>
    </rPh>
    <phoneticPr fontId="3"/>
  </si>
  <si>
    <t>現場閉所日数</t>
  </si>
  <si>
    <t>日付</t>
    <rPh sb="0" eb="2">
      <t>ヒヅケ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</si>
  <si>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</si>
  <si>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令和７年11月</t>
    <rPh sb="3" eb="4">
      <t>ネン</t>
    </rPh>
    <rPh sb="6" eb="7">
      <t>ガツ</t>
    </rPh>
    <phoneticPr fontId="3"/>
  </si>
  <si>
    <t>木</t>
  </si>
  <si>
    <t>月</t>
  </si>
  <si>
    <t>水</t>
    <rPh sb="0" eb="1">
      <t>スイ</t>
    </rPh>
    <phoneticPr fontId="3"/>
  </si>
  <si>
    <t>外</t>
    <rPh sb="0" eb="1">
      <t>ソト</t>
    </rPh>
    <phoneticPr fontId="3"/>
  </si>
  <si>
    <t>作業日</t>
    <rPh sb="0" eb="2">
      <t>サギョウ</t>
    </rPh>
    <rPh sb="2" eb="3">
      <t>ビ</t>
    </rPh>
    <phoneticPr fontId="3"/>
  </si>
  <si>
    <t>①</t>
  </si>
  <si>
    <t>②</t>
  </si>
  <si>
    <t>工</t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</si>
  <si>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</si>
  <si>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</si>
  <si>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工</t>
    <rPh sb="0" eb="1">
      <t>コウ</t>
    </rPh>
    <phoneticPr fontId="3"/>
  </si>
  <si>
    <t>＝</t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</si>
  <si>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</si>
  <si>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＞</t>
  </si>
  <si>
    <t>休</t>
    <rPh sb="0" eb="1">
      <t>ヤス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</si>
  <si>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</si>
  <si>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現場閉所（休日取得）計画書</t>
    <rPh sb="0" eb="2">
      <t>ゲンバ</t>
    </rPh>
    <rPh sb="2" eb="4">
      <t>ヘイショ</t>
    </rPh>
    <rPh sb="5" eb="7">
      <t>キュウジツ</t>
    </rPh>
    <rPh sb="7" eb="9">
      <t>シュトク</t>
    </rPh>
    <rPh sb="10" eb="12">
      <t>ケイカク</t>
    </rPh>
    <rPh sb="12" eb="13">
      <t>ショ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</si>
  <si>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</si>
  <si>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</si>
  <si>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</si>
  <si>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</si>
  <si>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</si>
  <si>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閉</t>
  </si>
  <si>
    <t>工事名</t>
    <rPh sb="0" eb="2">
      <t>コウジ</t>
    </rPh>
    <rPh sb="2" eb="3">
      <t>メイ</t>
    </rPh>
    <phoneticPr fontId="3"/>
  </si>
  <si>
    <t>〇〇工務店</t>
    <rPh sb="2" eb="5">
      <t>コウムテン</t>
    </rPh>
    <phoneticPr fontId="3"/>
  </si>
  <si>
    <t>受注者名</t>
    <rPh sb="0" eb="3">
      <t>ジュチュウシャ</t>
    </rPh>
    <rPh sb="3" eb="4">
      <t>メイ</t>
    </rPh>
    <phoneticPr fontId="3"/>
  </si>
  <si>
    <t>実施</t>
    <rPh sb="0" eb="2">
      <t>ジッシ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</si>
  <si>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</si>
  <si>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</si>
  <si>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</si>
  <si>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令和　年　月</t>
    <rPh sb="0" eb="2">
      <t>レイワ</t>
    </rPh>
    <rPh sb="3" eb="4">
      <t>ネン</t>
    </rPh>
    <rPh sb="5" eb="6">
      <t>ガツ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</si>
  <si>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</si>
  <si>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</si>
  <si>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</si>
  <si>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</si>
  <si>
    <t>％</t>
  </si>
  <si>
    <t>休</t>
  </si>
  <si>
    <t>（達成状況）</t>
    <rPh sb="1" eb="3">
      <t>タッセイ</t>
    </rPh>
    <rPh sb="3" eb="5">
      <t>ジョウキョウ</t>
    </rPh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</si>
  <si>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</si>
  <si>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</si>
  <si>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〇〇工事</t>
    <rPh sb="2" eb="4">
      <t>コウジ</t>
    </rPh>
    <phoneticPr fontId="3"/>
  </si>
  <si>
    <t>作</t>
  </si>
  <si>
    <t>現場閉所（休日取得）実績報告書</t>
    <rPh sb="0" eb="2">
      <t>ゲンバ</t>
    </rPh>
    <rPh sb="2" eb="4">
      <t>ヘイショ</t>
    </rPh>
    <rPh sb="5" eb="7">
      <t>キュウジツ</t>
    </rPh>
    <rPh sb="7" eb="9">
      <t>シュトク</t>
    </rPh>
    <rPh sb="10" eb="12">
      <t>ジッセキ</t>
    </rPh>
    <rPh sb="12" eb="14">
      <t>ホウコク</t>
    </rPh>
    <rPh sb="14" eb="15">
      <t>ショ</t>
    </rPh>
    <phoneticPr fontId="3"/>
  </si>
  <si>
    <t>様式第１号（第８条関係）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</si>
  <si>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様式第３号（第８条関係）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</si>
  <si>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令和７年４月</t>
    <rPh sb="0" eb="2">
      <t>レイワ</t>
    </rPh>
    <rPh sb="3" eb="4">
      <t>ネン</t>
    </rPh>
    <rPh sb="5" eb="6">
      <t>ガツ</t>
    </rPh>
    <phoneticPr fontId="3"/>
  </si>
  <si>
    <t>土</t>
    <rPh sb="0" eb="1">
      <t>ド</t>
    </rPh>
    <phoneticPr fontId="3"/>
  </si>
  <si>
    <t>令和７年５月</t>
    <rPh sb="3" eb="4">
      <t>ネン</t>
    </rPh>
    <rPh sb="5" eb="6">
      <t>ガツ</t>
    </rPh>
    <phoneticPr fontId="3"/>
  </si>
  <si>
    <t>令和７年６月</t>
    <rPh sb="3" eb="4">
      <t>ネン</t>
    </rPh>
    <rPh sb="5" eb="6">
      <t>ガツ</t>
    </rPh>
    <phoneticPr fontId="3"/>
  </si>
  <si>
    <t>令和７年７月</t>
    <rPh sb="3" eb="4">
      <t>ネン</t>
    </rPh>
    <rPh sb="5" eb="6">
      <t>ガツ</t>
    </rPh>
    <phoneticPr fontId="3"/>
  </si>
  <si>
    <t>火</t>
    <rPh sb="0" eb="1">
      <t>カ</t>
    </rPh>
    <phoneticPr fontId="3"/>
  </si>
  <si>
    <t>木</t>
    <rPh sb="0" eb="1">
      <t>モク</t>
    </rPh>
    <phoneticPr fontId="3"/>
  </si>
  <si>
    <t>令和７年８月</t>
    <rPh sb="3" eb="4">
      <t>ネン</t>
    </rPh>
    <rPh sb="5" eb="6">
      <t>ガツ</t>
    </rPh>
    <phoneticPr fontId="3"/>
  </si>
  <si>
    <t>金</t>
    <rPh sb="0" eb="1">
      <t>キン</t>
    </rPh>
    <phoneticPr fontId="3"/>
  </si>
  <si>
    <t>令和７年９月</t>
    <rPh sb="3" eb="4">
      <t>ネン</t>
    </rPh>
    <rPh sb="5" eb="6">
      <t>ガツ</t>
    </rPh>
    <phoneticPr fontId="3"/>
  </si>
  <si>
    <t>令和７年10月</t>
    <rPh sb="3" eb="4">
      <t>ネン</t>
    </rPh>
    <rPh sb="6" eb="7">
      <t>ガツ</t>
    </rPh>
    <phoneticPr fontId="3"/>
  </si>
  <si>
    <t>令和７年12月</t>
    <rPh sb="3" eb="4">
      <t>ネン</t>
    </rPh>
    <rPh sb="6" eb="7">
      <t>ガツ</t>
    </rPh>
    <phoneticPr fontId="3"/>
  </si>
  <si>
    <t>令和８年１月</t>
    <rPh sb="0" eb="2">
      <t>レイワ</t>
    </rPh>
    <rPh sb="3" eb="4">
      <t>ネン</t>
    </rPh>
    <rPh sb="5" eb="6">
      <t>ガツ</t>
    </rPh>
    <phoneticPr fontId="3"/>
  </si>
  <si>
    <t>令和８年２月</t>
    <rPh sb="0" eb="2">
      <t>レイワ</t>
    </rPh>
    <rPh sb="3" eb="4">
      <t>ネン</t>
    </rPh>
    <rPh sb="5" eb="6">
      <t>ガツ</t>
    </rPh>
    <phoneticPr fontId="3"/>
  </si>
  <si>
    <t>令和８年３月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</si>
</sst>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"/>
    <numFmt numFmtId="177" formatCode="0.0%"/>
  </numFmts>
  <fonts count="12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3" tint="0.8"/>
        <bgColor indexed="65"/>
      </patternFill>
    </fill>
    <fill>
      <patternFill patternType="solid">
        <fgColor theme="3" tint="0.8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indent="2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58" fontId="5" fillId="0" borderId="0" xfId="0" applyNumberFormat="1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3" borderId="20" xfId="1" applyFont="1" applyFill="1" applyBorder="1" applyAlignment="1">
      <alignment horizontal="center" vertical="center"/>
    </xf>
    <xf numFmtId="0" fontId="0" fillId="3" borderId="21" xfId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38" fontId="4" fillId="0" borderId="5" xfId="3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7" fillId="0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0" borderId="26" xfId="0" applyFill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0" fillId="4" borderId="26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0" fillId="0" borderId="0" xfId="0" applyFont="1" applyBorder="1" applyAlignment="1">
      <alignment horizontal="center" vertical="center" shrinkToFit="1"/>
    </xf>
    <xf numFmtId="177" fontId="0" fillId="0" borderId="0" xfId="4" applyNumberFormat="1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right" vertical="center"/>
    </xf>
    <xf numFmtId="0" fontId="0" fillId="0" borderId="33" xfId="0" applyFont="1" applyBorder="1" applyAlignment="1">
      <alignment horizontal="center" vertical="center" shrinkToFit="1"/>
    </xf>
    <xf numFmtId="177" fontId="0" fillId="0" borderId="33" xfId="4" applyNumberFormat="1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indent="2"/>
    </xf>
    <xf numFmtId="0" fontId="7" fillId="0" borderId="0" xfId="0" applyFont="1">
      <alignment vertical="center"/>
    </xf>
    <xf numFmtId="0" fontId="11" fillId="0" borderId="0" xfId="0" applyFont="1">
      <alignment vertical="center"/>
    </xf>
  </cellXfs>
  <cellStyles count="5">
    <cellStyle name="20% - アクセント 1" xfId="1" builtinId="30"/>
    <cellStyle name="標準" xfId="0" builtinId="0"/>
    <cellStyle name="標準_毛呂山町（様式１～４）" xfId="2"/>
    <cellStyle name="桁区切り" xfId="3" builtinId="6"/>
    <cellStyle name="パーセント" xfId="4" builtinId="5"/>
  </cellStyles>
  <dxfs count="122">
    <dxf>
      <fill>
        <patternFill>
          <bgColor theme="9" tint="0.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0.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43</xdr:col>
      <xdr:colOff>190500</xdr:colOff>
      <xdr:row>2</xdr:row>
      <xdr:rowOff>152400</xdr:rowOff>
    </xdr:from>
    <xdr:to xmlns:xdr="http://schemas.openxmlformats.org/drawingml/2006/spreadsheetDrawing">
      <xdr:col>50</xdr:col>
      <xdr:colOff>742950</xdr:colOff>
      <xdr:row>10</xdr:row>
      <xdr:rowOff>209550</xdr:rowOff>
    </xdr:to>
    <xdr:sp macro="" textlink="">
      <xdr:nvSpPr>
        <xdr:cNvPr id="2" name="四角形吹き出し 10"/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/>
              <a:ea typeface="游ゴシック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/>
              <a:ea typeface="游ゴシック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/>
              <a:ea typeface="游ゴシック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/>
              <a:ea typeface="游ゴシック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/>
              <a:ea typeface="游ゴシック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/>
            <a:ea typeface="游ゴシック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/>
            <a:ea typeface="游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T59"/>
  <sheetViews>
    <sheetView showGridLines="0" tabSelected="1" view="pageBreakPreview" topLeftCell="B1" zoomScaleSheetLayoutView="100" workbookViewId="0">
      <selection activeCell="B2" sqref="B2:K2"/>
    </sheetView>
  </sheetViews>
  <sheetFormatPr defaultRowHeight="13.5"/>
  <cols>
    <col min="1" max="6" width="5.375" customWidth="1"/>
    <col min="7" max="37" width="3" style="1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6" ht="20.25" customHeight="1">
      <c r="B1" s="3" t="str">
        <f>IF(B2=AT2,AS2,AS3)</f>
        <v>様式第１号（第８条関係）</v>
      </c>
    </row>
    <row r="2" spans="1:46" ht="20.25" customHeight="1">
      <c r="A2" s="3"/>
      <c r="B2" s="10" t="s">
        <v>32</v>
      </c>
      <c r="C2" s="10"/>
      <c r="D2" s="10"/>
      <c r="E2" s="10"/>
      <c r="F2" s="10"/>
      <c r="G2" s="10"/>
      <c r="H2" s="10"/>
      <c r="I2" s="10"/>
      <c r="J2" s="10"/>
      <c r="K2" s="10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AS2" t="s">
        <v>59</v>
      </c>
      <c r="AT2" t="s">
        <v>32</v>
      </c>
    </row>
    <row r="3" spans="1:46" ht="20.25" customHeight="1">
      <c r="A3" s="3"/>
      <c r="B3" s="3" t="s">
        <v>2</v>
      </c>
      <c r="D3" s="3"/>
      <c r="E3" s="3"/>
      <c r="F3" s="3"/>
      <c r="G3" s="4"/>
      <c r="H3" s="4"/>
      <c r="I3" s="4"/>
      <c r="J3" s="4"/>
      <c r="K3" s="4"/>
      <c r="L3" s="4"/>
      <c r="AC3" s="20" t="s">
        <v>11</v>
      </c>
      <c r="AD3" s="24"/>
      <c r="AE3" s="24"/>
      <c r="AF3" s="24"/>
      <c r="AG3" s="24"/>
      <c r="AH3" s="24"/>
      <c r="AI3" s="27"/>
      <c r="AJ3" s="24" t="s">
        <v>42</v>
      </c>
      <c r="AK3" s="24"/>
      <c r="AL3" s="24"/>
      <c r="AM3" s="24"/>
      <c r="AN3" s="24"/>
      <c r="AO3" s="24"/>
      <c r="AP3" s="27"/>
      <c r="AS3" t="s">
        <v>60</v>
      </c>
      <c r="AT3" t="s">
        <v>58</v>
      </c>
    </row>
    <row r="4" spans="1:46" ht="20.25" customHeight="1">
      <c r="A4" s="4"/>
      <c r="B4" s="3" t="s">
        <v>47</v>
      </c>
      <c r="D4" s="3"/>
      <c r="E4" s="22"/>
      <c r="F4" s="22"/>
      <c r="G4" s="22"/>
      <c r="H4" s="22"/>
      <c r="I4" s="22"/>
      <c r="J4" s="22"/>
      <c r="K4" s="4"/>
      <c r="L4" s="4"/>
      <c r="M4" s="4"/>
      <c r="N4" s="4"/>
      <c r="O4" s="4"/>
      <c r="P4" s="4"/>
      <c r="AC4" s="47" t="s">
        <v>26</v>
      </c>
      <c r="AD4" s="49" t="s">
        <v>14</v>
      </c>
      <c r="AE4" s="49"/>
      <c r="AF4" s="49"/>
      <c r="AG4" s="49"/>
      <c r="AH4" s="49"/>
      <c r="AI4" s="53"/>
      <c r="AJ4" s="12" t="s">
        <v>33</v>
      </c>
      <c r="AK4" s="49" t="s">
        <v>20</v>
      </c>
      <c r="AL4" s="49"/>
      <c r="AM4" s="49"/>
      <c r="AN4" s="49"/>
      <c r="AO4" s="49"/>
      <c r="AP4" s="53"/>
    </row>
    <row r="5" spans="1:46" ht="20.25" customHeight="1">
      <c r="A5" s="4"/>
      <c r="B5" s="3" t="s">
        <v>48</v>
      </c>
      <c r="D5" s="3"/>
      <c r="E5" s="22"/>
      <c r="F5" s="22"/>
      <c r="G5" s="22"/>
      <c r="H5" s="22"/>
      <c r="I5" s="22"/>
      <c r="J5" s="22"/>
      <c r="K5" s="4"/>
      <c r="L5" s="40"/>
      <c r="M5" s="4"/>
      <c r="N5" s="4"/>
      <c r="O5" s="4"/>
      <c r="P5" s="4"/>
      <c r="AC5" s="47" t="s">
        <v>30</v>
      </c>
      <c r="AD5" s="50" t="s">
        <v>45</v>
      </c>
      <c r="AE5" s="50"/>
      <c r="AF5" s="50"/>
      <c r="AG5" s="50"/>
      <c r="AH5" s="50"/>
      <c r="AI5" s="54"/>
      <c r="AJ5" s="12" t="s">
        <v>34</v>
      </c>
      <c r="AK5" s="57" t="s">
        <v>31</v>
      </c>
      <c r="AL5" s="57"/>
      <c r="AM5" s="57"/>
      <c r="AN5" s="57"/>
      <c r="AO5" s="57"/>
      <c r="AP5" s="69"/>
    </row>
    <row r="6" spans="1:46" ht="20.25" customHeight="1">
      <c r="A6" s="4"/>
      <c r="B6" s="3" t="s">
        <v>41</v>
      </c>
      <c r="D6" s="3"/>
      <c r="E6" s="3"/>
      <c r="F6" s="1"/>
      <c r="I6" s="4"/>
      <c r="J6" s="4"/>
      <c r="K6" s="4"/>
      <c r="L6" s="4"/>
      <c r="M6" s="4"/>
      <c r="N6" s="4"/>
      <c r="O6" s="4"/>
      <c r="P6" s="4"/>
      <c r="T6" s="9"/>
      <c r="AC6" s="48" t="s">
        <v>19</v>
      </c>
      <c r="AD6" s="51" t="s">
        <v>43</v>
      </c>
      <c r="AE6" s="51"/>
      <c r="AF6" s="51"/>
      <c r="AG6" s="51"/>
      <c r="AH6" s="51"/>
      <c r="AI6" s="55"/>
      <c r="AJ6" s="13" t="s">
        <v>35</v>
      </c>
      <c r="AK6" s="58" t="s">
        <v>28</v>
      </c>
      <c r="AL6" s="58"/>
      <c r="AM6" s="58"/>
      <c r="AN6" s="58"/>
      <c r="AO6" s="58"/>
      <c r="AP6" s="70"/>
    </row>
    <row r="7" spans="1:46" ht="20.25" customHeight="1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T7" s="46"/>
      <c r="AL7" s="64"/>
      <c r="AM7" s="64"/>
      <c r="AN7" s="64"/>
      <c r="AO7" s="64"/>
      <c r="AP7" s="64"/>
      <c r="AQ7" s="74"/>
    </row>
    <row r="8" spans="1:46" ht="20.25" customHeight="1">
      <c r="A8" s="5" t="s">
        <v>46</v>
      </c>
      <c r="B8" s="11"/>
      <c r="C8" s="11"/>
      <c r="D8" s="19" t="s">
        <v>13</v>
      </c>
      <c r="E8" s="23"/>
      <c r="F8" s="26"/>
      <c r="G8" s="29">
        <v>1</v>
      </c>
      <c r="H8" s="29">
        <v>2</v>
      </c>
      <c r="I8" s="29">
        <v>3</v>
      </c>
      <c r="J8" s="29">
        <v>4</v>
      </c>
      <c r="K8" s="34">
        <v>5</v>
      </c>
      <c r="L8" s="31">
        <v>6</v>
      </c>
      <c r="M8" s="29">
        <v>7</v>
      </c>
      <c r="N8" s="41">
        <v>8</v>
      </c>
      <c r="O8" s="41">
        <v>9</v>
      </c>
      <c r="P8" s="41">
        <v>10</v>
      </c>
      <c r="Q8" s="41">
        <v>11</v>
      </c>
      <c r="R8" s="43">
        <v>12</v>
      </c>
      <c r="S8" s="31">
        <v>13</v>
      </c>
      <c r="T8" s="29">
        <v>14</v>
      </c>
      <c r="U8" s="41">
        <v>15</v>
      </c>
      <c r="V8" s="41">
        <v>16</v>
      </c>
      <c r="W8" s="41">
        <v>17</v>
      </c>
      <c r="X8" s="41">
        <v>18</v>
      </c>
      <c r="Y8" s="43">
        <v>19</v>
      </c>
      <c r="Z8" s="31">
        <v>20</v>
      </c>
      <c r="AA8" s="29">
        <v>21</v>
      </c>
      <c r="AB8" s="41">
        <v>22</v>
      </c>
      <c r="AC8" s="41">
        <v>23</v>
      </c>
      <c r="AD8" s="41">
        <v>24</v>
      </c>
      <c r="AE8" s="41">
        <v>25</v>
      </c>
      <c r="AF8" s="43">
        <v>26</v>
      </c>
      <c r="AG8" s="31">
        <v>27</v>
      </c>
      <c r="AH8" s="29">
        <v>28</v>
      </c>
      <c r="AI8" s="34">
        <v>29</v>
      </c>
      <c r="AJ8" s="29">
        <v>30</v>
      </c>
      <c r="AK8" s="59"/>
      <c r="AL8" s="65" t="s">
        <v>25</v>
      </c>
      <c r="AM8" s="67"/>
      <c r="AN8" s="67"/>
      <c r="AO8" s="67"/>
      <c r="AP8" s="71">
        <f>COUNTIF(G10:AK10,"工")+COUNTIF(G10:AK10,"休")+COUNTIFS(G10:AK10,"外",G11:AK11,"作")+COUNTIFS(G10:AK10,"外",G11:AK11,"天")+COUNTIFS(G10:AK10,"外",G11:AK11,"閉")</f>
        <v>0</v>
      </c>
      <c r="AQ8" s="75"/>
    </row>
    <row r="9" spans="1:46" ht="20.25" customHeight="1">
      <c r="A9" s="6"/>
      <c r="B9" s="12"/>
      <c r="C9" s="12"/>
      <c r="D9" s="20" t="s">
        <v>4</v>
      </c>
      <c r="E9" s="24"/>
      <c r="F9" s="27"/>
      <c r="G9" s="30" t="s">
        <v>0</v>
      </c>
      <c r="H9" s="30" t="s">
        <v>1</v>
      </c>
      <c r="I9" s="30" t="s">
        <v>16</v>
      </c>
      <c r="J9" s="30" t="s">
        <v>6</v>
      </c>
      <c r="K9" s="32" t="s">
        <v>8</v>
      </c>
      <c r="L9" s="32" t="s">
        <v>3</v>
      </c>
      <c r="M9" s="30" t="s">
        <v>17</v>
      </c>
      <c r="N9" s="30" t="s">
        <v>0</v>
      </c>
      <c r="O9" s="30" t="s">
        <v>1</v>
      </c>
      <c r="P9" s="30" t="s">
        <v>16</v>
      </c>
      <c r="Q9" s="30" t="s">
        <v>6</v>
      </c>
      <c r="R9" s="32" t="s">
        <v>8</v>
      </c>
      <c r="S9" s="32" t="s">
        <v>3</v>
      </c>
      <c r="T9" s="30" t="s">
        <v>17</v>
      </c>
      <c r="U9" s="30" t="s">
        <v>0</v>
      </c>
      <c r="V9" s="30" t="s">
        <v>1</v>
      </c>
      <c r="W9" s="30" t="s">
        <v>16</v>
      </c>
      <c r="X9" s="30" t="s">
        <v>6</v>
      </c>
      <c r="Y9" s="32" t="s">
        <v>8</v>
      </c>
      <c r="Z9" s="32" t="s">
        <v>3</v>
      </c>
      <c r="AA9" s="30" t="s">
        <v>17</v>
      </c>
      <c r="AB9" s="30" t="s">
        <v>0</v>
      </c>
      <c r="AC9" s="30" t="s">
        <v>1</v>
      </c>
      <c r="AD9" s="30" t="s">
        <v>16</v>
      </c>
      <c r="AE9" s="30" t="s">
        <v>6</v>
      </c>
      <c r="AF9" s="32" t="s">
        <v>8</v>
      </c>
      <c r="AG9" s="32" t="s">
        <v>3</v>
      </c>
      <c r="AH9" s="30" t="s">
        <v>17</v>
      </c>
      <c r="AI9" s="35" t="s">
        <v>0</v>
      </c>
      <c r="AJ9" s="30" t="s">
        <v>1</v>
      </c>
      <c r="AK9" s="60"/>
      <c r="AL9" s="65" t="s">
        <v>12</v>
      </c>
      <c r="AM9" s="67"/>
      <c r="AN9" s="67"/>
      <c r="AO9" s="67"/>
      <c r="AP9" s="71">
        <f>COUNTIF(G11:AK11,"閉")+COUNTIF(G11:AK11,"天")</f>
        <v>0</v>
      </c>
      <c r="AQ9" s="75"/>
    </row>
    <row r="10" spans="1:46" ht="20.25" customHeight="1">
      <c r="A10" s="6"/>
      <c r="B10" s="12"/>
      <c r="C10" s="12"/>
      <c r="D10" s="20" t="s">
        <v>11</v>
      </c>
      <c r="E10" s="24"/>
      <c r="F10" s="27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65" t="s">
        <v>36</v>
      </c>
      <c r="AM10" s="67"/>
      <c r="AN10" s="67"/>
      <c r="AO10" s="67"/>
      <c r="AP10" s="72">
        <f>IF(AP8=0,0,AP9/AP8)</f>
        <v>0</v>
      </c>
      <c r="AQ10" s="76"/>
    </row>
    <row r="11" spans="1:46" ht="20.25" customHeight="1">
      <c r="A11" s="7"/>
      <c r="B11" s="13"/>
      <c r="C11" s="13"/>
      <c r="D11" s="21" t="s">
        <v>42</v>
      </c>
      <c r="E11" s="25"/>
      <c r="F11" s="28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61"/>
      <c r="AL11" s="66" t="s">
        <v>44</v>
      </c>
      <c r="AM11" s="68"/>
      <c r="AN11" s="68"/>
      <c r="AO11" s="68"/>
      <c r="AP11" s="73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77"/>
    </row>
    <row r="12" spans="1:46" ht="20.25" customHeight="1">
      <c r="A12" s="5" t="s">
        <v>46</v>
      </c>
      <c r="B12" s="11"/>
      <c r="C12" s="11"/>
      <c r="D12" s="19" t="s">
        <v>13</v>
      </c>
      <c r="E12" s="23"/>
      <c r="F12" s="26"/>
      <c r="G12" s="29">
        <v>1</v>
      </c>
      <c r="H12" s="29">
        <v>2</v>
      </c>
      <c r="I12" s="31">
        <v>3</v>
      </c>
      <c r="J12" s="31">
        <v>4</v>
      </c>
      <c r="K12" s="31">
        <v>5</v>
      </c>
      <c r="L12" s="31">
        <v>6</v>
      </c>
      <c r="M12" s="41">
        <v>7</v>
      </c>
      <c r="N12" s="41">
        <v>8</v>
      </c>
      <c r="O12" s="41">
        <v>9</v>
      </c>
      <c r="P12" s="43">
        <v>10</v>
      </c>
      <c r="Q12" s="31">
        <v>11</v>
      </c>
      <c r="R12" s="29">
        <v>12</v>
      </c>
      <c r="S12" s="41">
        <v>13</v>
      </c>
      <c r="T12" s="41">
        <v>14</v>
      </c>
      <c r="U12" s="41">
        <v>15</v>
      </c>
      <c r="V12" s="41">
        <v>16</v>
      </c>
      <c r="W12" s="43">
        <v>17</v>
      </c>
      <c r="X12" s="31">
        <v>18</v>
      </c>
      <c r="Y12" s="29">
        <v>19</v>
      </c>
      <c r="Z12" s="41">
        <v>20</v>
      </c>
      <c r="AA12" s="41">
        <v>21</v>
      </c>
      <c r="AB12" s="41">
        <v>22</v>
      </c>
      <c r="AC12" s="41">
        <v>23</v>
      </c>
      <c r="AD12" s="43">
        <v>24</v>
      </c>
      <c r="AE12" s="31">
        <v>25</v>
      </c>
      <c r="AF12" s="29">
        <v>26</v>
      </c>
      <c r="AG12" s="41">
        <v>27</v>
      </c>
      <c r="AH12" s="41">
        <v>28</v>
      </c>
      <c r="AI12" s="29">
        <v>29</v>
      </c>
      <c r="AJ12" s="29">
        <v>30</v>
      </c>
      <c r="AK12" s="62">
        <v>31</v>
      </c>
      <c r="AL12" s="65" t="s">
        <v>25</v>
      </c>
      <c r="AM12" s="67"/>
      <c r="AN12" s="67"/>
      <c r="AO12" s="67"/>
      <c r="AP12" s="71">
        <f>COUNTIF(G14:AK14,"工")+COUNTIF(G14:AK14,"休")+COUNTIFS(G14:AK14,"外",G15:AK15,"作")+COUNTIFS(G14:AK14,"外",G15:AK15,"天")+COUNTIFS(G14:AK14,"外",G15:AK15,"閉")</f>
        <v>0</v>
      </c>
      <c r="AQ12" s="75"/>
    </row>
    <row r="13" spans="1:46" ht="20.25" customHeight="1">
      <c r="A13" s="6"/>
      <c r="B13" s="12"/>
      <c r="C13" s="12"/>
      <c r="D13" s="20" t="s">
        <v>4</v>
      </c>
      <c r="E13" s="24"/>
      <c r="F13" s="27"/>
      <c r="G13" s="30" t="s">
        <v>16</v>
      </c>
      <c r="H13" s="30" t="s">
        <v>6</v>
      </c>
      <c r="I13" s="35" t="s">
        <v>8</v>
      </c>
      <c r="J13" s="35" t="s">
        <v>3</v>
      </c>
      <c r="K13" s="35" t="s">
        <v>17</v>
      </c>
      <c r="L13" s="35" t="s">
        <v>0</v>
      </c>
      <c r="M13" s="30" t="s">
        <v>1</v>
      </c>
      <c r="N13" s="30" t="s">
        <v>16</v>
      </c>
      <c r="O13" s="30" t="s">
        <v>6</v>
      </c>
      <c r="P13" s="35" t="s">
        <v>8</v>
      </c>
      <c r="Q13" s="35" t="s">
        <v>3</v>
      </c>
      <c r="R13" s="30" t="s">
        <v>17</v>
      </c>
      <c r="S13" s="30" t="s">
        <v>0</v>
      </c>
      <c r="T13" s="30" t="s">
        <v>1</v>
      </c>
      <c r="U13" s="30" t="s">
        <v>16</v>
      </c>
      <c r="V13" s="30" t="s">
        <v>6</v>
      </c>
      <c r="W13" s="35" t="s">
        <v>8</v>
      </c>
      <c r="X13" s="35" t="s">
        <v>3</v>
      </c>
      <c r="Y13" s="30" t="s">
        <v>17</v>
      </c>
      <c r="Z13" s="30" t="s">
        <v>0</v>
      </c>
      <c r="AA13" s="30" t="s">
        <v>1</v>
      </c>
      <c r="AB13" s="30" t="s">
        <v>16</v>
      </c>
      <c r="AC13" s="30" t="s">
        <v>6</v>
      </c>
      <c r="AD13" s="35" t="s">
        <v>8</v>
      </c>
      <c r="AE13" s="35" t="s">
        <v>3</v>
      </c>
      <c r="AF13" s="30" t="s">
        <v>17</v>
      </c>
      <c r="AG13" s="30" t="s">
        <v>0</v>
      </c>
      <c r="AH13" s="30" t="s">
        <v>1</v>
      </c>
      <c r="AI13" s="30" t="s">
        <v>16</v>
      </c>
      <c r="AJ13" s="30" t="s">
        <v>6</v>
      </c>
      <c r="AK13" s="30" t="s">
        <v>62</v>
      </c>
      <c r="AL13" s="65" t="s">
        <v>12</v>
      </c>
      <c r="AM13" s="67"/>
      <c r="AN13" s="67"/>
      <c r="AO13" s="67"/>
      <c r="AP13" s="71">
        <f>COUNTIF(G15:AK15,"閉")+COUNTIF(G15:AK15,"天")</f>
        <v>0</v>
      </c>
      <c r="AQ13" s="75"/>
    </row>
    <row r="14" spans="1:46" ht="20.25" customHeight="1">
      <c r="A14" s="6"/>
      <c r="B14" s="12"/>
      <c r="C14" s="12"/>
      <c r="D14" s="20" t="s">
        <v>11</v>
      </c>
      <c r="E14" s="24"/>
      <c r="F14" s="2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65" t="s">
        <v>36</v>
      </c>
      <c r="AM14" s="67"/>
      <c r="AN14" s="67"/>
      <c r="AO14" s="67"/>
      <c r="AP14" s="72">
        <f>IF(AP12=0,0,AP13/AP12)</f>
        <v>0</v>
      </c>
      <c r="AQ14" s="76"/>
    </row>
    <row r="15" spans="1:46" ht="20.25" customHeight="1">
      <c r="A15" s="7"/>
      <c r="B15" s="13"/>
      <c r="C15" s="13"/>
      <c r="D15" s="20" t="s">
        <v>42</v>
      </c>
      <c r="E15" s="24"/>
      <c r="F15" s="27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61"/>
      <c r="AL15" s="66" t="s">
        <v>44</v>
      </c>
      <c r="AM15" s="68"/>
      <c r="AN15" s="68"/>
      <c r="AO15" s="68"/>
      <c r="AP15" s="73">
        <f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77"/>
    </row>
    <row r="16" spans="1:46" ht="20.25" customHeight="1">
      <c r="A16" s="5" t="s">
        <v>46</v>
      </c>
      <c r="B16" s="11"/>
      <c r="C16" s="11"/>
      <c r="D16" s="19" t="s">
        <v>13</v>
      </c>
      <c r="E16" s="23"/>
      <c r="F16" s="26"/>
      <c r="G16" s="31">
        <v>1</v>
      </c>
      <c r="H16" s="29">
        <v>2</v>
      </c>
      <c r="I16" s="29">
        <v>3</v>
      </c>
      <c r="J16" s="29">
        <v>4</v>
      </c>
      <c r="K16" s="29">
        <v>5</v>
      </c>
      <c r="L16" s="41">
        <v>6</v>
      </c>
      <c r="M16" s="43">
        <v>7</v>
      </c>
      <c r="N16" s="31">
        <v>8</v>
      </c>
      <c r="O16" s="29">
        <v>9</v>
      </c>
      <c r="P16" s="41">
        <v>10</v>
      </c>
      <c r="Q16" s="41">
        <v>11</v>
      </c>
      <c r="R16" s="41">
        <v>12</v>
      </c>
      <c r="S16" s="41">
        <v>13</v>
      </c>
      <c r="T16" s="43">
        <v>14</v>
      </c>
      <c r="U16" s="31">
        <v>15</v>
      </c>
      <c r="V16" s="29">
        <v>16</v>
      </c>
      <c r="W16" s="41">
        <v>17</v>
      </c>
      <c r="X16" s="41">
        <v>18</v>
      </c>
      <c r="Y16" s="41">
        <v>19</v>
      </c>
      <c r="Z16" s="41">
        <v>20</v>
      </c>
      <c r="AA16" s="43">
        <v>21</v>
      </c>
      <c r="AB16" s="31">
        <v>22</v>
      </c>
      <c r="AC16" s="29">
        <v>23</v>
      </c>
      <c r="AD16" s="41">
        <v>24</v>
      </c>
      <c r="AE16" s="41">
        <v>25</v>
      </c>
      <c r="AF16" s="41">
        <v>26</v>
      </c>
      <c r="AG16" s="41">
        <v>27</v>
      </c>
      <c r="AH16" s="43">
        <v>28</v>
      </c>
      <c r="AI16" s="31">
        <v>29</v>
      </c>
      <c r="AJ16" s="29">
        <v>30</v>
      </c>
      <c r="AK16" s="62"/>
      <c r="AL16" s="65" t="s">
        <v>25</v>
      </c>
      <c r="AM16" s="67"/>
      <c r="AN16" s="67"/>
      <c r="AO16" s="67"/>
      <c r="AP16" s="71">
        <f>COUNTIF(G18:AK18,"工")+COUNTIF(G18:AK18,"休")+COUNTIFS(G18:AK18,"外",G19:AK19,"作")+COUNTIFS(G18:AK18,"外",G19:AK19,"天")+COUNTIFS(G18:AK18,"外",G19:AK19,"閉")</f>
        <v>0</v>
      </c>
      <c r="AQ16" s="75"/>
    </row>
    <row r="17" spans="1:43" ht="20.25" customHeight="1">
      <c r="A17" s="6"/>
      <c r="B17" s="12"/>
      <c r="C17" s="12"/>
      <c r="D17" s="20" t="s">
        <v>4</v>
      </c>
      <c r="E17" s="24"/>
      <c r="F17" s="27"/>
      <c r="G17" s="32" t="s">
        <v>9</v>
      </c>
      <c r="H17" s="30" t="s">
        <v>49</v>
      </c>
      <c r="I17" s="30" t="s">
        <v>0</v>
      </c>
      <c r="J17" s="30" t="s">
        <v>1</v>
      </c>
      <c r="K17" s="30" t="s">
        <v>16</v>
      </c>
      <c r="L17" s="30" t="s">
        <v>6</v>
      </c>
      <c r="M17" s="35" t="s">
        <v>8</v>
      </c>
      <c r="N17" s="35" t="s">
        <v>3</v>
      </c>
      <c r="O17" s="30" t="s">
        <v>17</v>
      </c>
      <c r="P17" s="30" t="s">
        <v>0</v>
      </c>
      <c r="Q17" s="30" t="s">
        <v>1</v>
      </c>
      <c r="R17" s="30" t="s">
        <v>16</v>
      </c>
      <c r="S17" s="30" t="s">
        <v>6</v>
      </c>
      <c r="T17" s="35" t="s">
        <v>8</v>
      </c>
      <c r="U17" s="35" t="s">
        <v>3</v>
      </c>
      <c r="V17" s="30" t="s">
        <v>17</v>
      </c>
      <c r="W17" s="30" t="s">
        <v>0</v>
      </c>
      <c r="X17" s="30" t="s">
        <v>1</v>
      </c>
      <c r="Y17" s="30" t="s">
        <v>16</v>
      </c>
      <c r="Z17" s="30" t="s">
        <v>6</v>
      </c>
      <c r="AA17" s="35" t="s">
        <v>8</v>
      </c>
      <c r="AB17" s="35" t="s">
        <v>3</v>
      </c>
      <c r="AC17" s="30" t="s">
        <v>17</v>
      </c>
      <c r="AD17" s="30" t="s">
        <v>0</v>
      </c>
      <c r="AE17" s="30" t="s">
        <v>1</v>
      </c>
      <c r="AF17" s="30" t="s">
        <v>16</v>
      </c>
      <c r="AG17" s="30" t="s">
        <v>6</v>
      </c>
      <c r="AH17" s="35" t="s">
        <v>8</v>
      </c>
      <c r="AI17" s="35" t="s">
        <v>3</v>
      </c>
      <c r="AJ17" s="30" t="s">
        <v>17</v>
      </c>
      <c r="AK17" s="60"/>
      <c r="AL17" s="65" t="s">
        <v>12</v>
      </c>
      <c r="AM17" s="67"/>
      <c r="AN17" s="67"/>
      <c r="AO17" s="67"/>
      <c r="AP17" s="71">
        <f>COUNTIF(G19:AK19,"閉")+COUNTIF(G19:AK19,"天")</f>
        <v>0</v>
      </c>
      <c r="AQ17" s="75"/>
    </row>
    <row r="18" spans="1:43" ht="20.25" customHeight="1">
      <c r="A18" s="6"/>
      <c r="B18" s="12"/>
      <c r="C18" s="12"/>
      <c r="D18" s="20" t="s">
        <v>11</v>
      </c>
      <c r="E18" s="24"/>
      <c r="F18" s="27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65" t="s">
        <v>36</v>
      </c>
      <c r="AM18" s="67"/>
      <c r="AN18" s="67"/>
      <c r="AO18" s="67"/>
      <c r="AP18" s="72">
        <f>IF(AP16=0,0,AP17/AP16)</f>
        <v>0</v>
      </c>
      <c r="AQ18" s="76"/>
    </row>
    <row r="19" spans="1:43" ht="20.25" customHeight="1">
      <c r="A19" s="7"/>
      <c r="B19" s="13"/>
      <c r="C19" s="13"/>
      <c r="D19" s="21" t="s">
        <v>42</v>
      </c>
      <c r="E19" s="25"/>
      <c r="F19" s="28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61"/>
      <c r="AL19" s="66" t="s">
        <v>44</v>
      </c>
      <c r="AM19" s="68"/>
      <c r="AN19" s="68"/>
      <c r="AO19" s="68"/>
      <c r="AP19" s="73">
        <f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77"/>
    </row>
    <row r="20" spans="1:43" ht="20.25" customHeight="1">
      <c r="A20" s="5" t="s">
        <v>46</v>
      </c>
      <c r="B20" s="11"/>
      <c r="C20" s="11"/>
      <c r="D20" s="19" t="s">
        <v>13</v>
      </c>
      <c r="E20" s="23"/>
      <c r="F20" s="26"/>
      <c r="G20" s="29">
        <v>1</v>
      </c>
      <c r="H20" s="29">
        <v>2</v>
      </c>
      <c r="I20" s="29">
        <v>3</v>
      </c>
      <c r="J20" s="29">
        <v>4</v>
      </c>
      <c r="K20" s="34">
        <v>5</v>
      </c>
      <c r="L20" s="31">
        <v>6</v>
      </c>
      <c r="M20" s="29">
        <v>7</v>
      </c>
      <c r="N20" s="29">
        <v>8</v>
      </c>
      <c r="O20" s="29">
        <v>9</v>
      </c>
      <c r="P20" s="29">
        <v>10</v>
      </c>
      <c r="Q20" s="29">
        <v>11</v>
      </c>
      <c r="R20" s="34">
        <v>12</v>
      </c>
      <c r="S20" s="31">
        <v>13</v>
      </c>
      <c r="T20" s="29">
        <v>14</v>
      </c>
      <c r="U20" s="29">
        <v>15</v>
      </c>
      <c r="V20" s="29">
        <v>16</v>
      </c>
      <c r="W20" s="29">
        <v>17</v>
      </c>
      <c r="X20" s="29">
        <v>18</v>
      </c>
      <c r="Y20" s="34">
        <v>19</v>
      </c>
      <c r="Z20" s="31">
        <v>20</v>
      </c>
      <c r="AA20" s="34">
        <v>21</v>
      </c>
      <c r="AB20" s="29">
        <v>22</v>
      </c>
      <c r="AC20" s="29">
        <v>23</v>
      </c>
      <c r="AD20" s="29">
        <v>24</v>
      </c>
      <c r="AE20" s="29">
        <v>25</v>
      </c>
      <c r="AF20" s="34">
        <v>26</v>
      </c>
      <c r="AG20" s="31">
        <v>27</v>
      </c>
      <c r="AH20" s="29">
        <v>28</v>
      </c>
      <c r="AI20" s="29">
        <v>29</v>
      </c>
      <c r="AJ20" s="29">
        <v>30</v>
      </c>
      <c r="AK20" s="62">
        <v>31</v>
      </c>
      <c r="AL20" s="65" t="s">
        <v>25</v>
      </c>
      <c r="AM20" s="67"/>
      <c r="AN20" s="67"/>
      <c r="AO20" s="67"/>
      <c r="AP20" s="71">
        <f>COUNTIF(G22:AK22,"工")+COUNTIF(G22:AK22,"休")+COUNTIFS(G22:AK22,"外",G23:AK23,"作")+COUNTIFS(G22:AK22,"外",G23:AK23,"天")+COUNTIFS(G22:AK22,"外",G23:AK23,"閉")</f>
        <v>0</v>
      </c>
      <c r="AQ20" s="75"/>
    </row>
    <row r="21" spans="1:43" ht="20.25" customHeight="1">
      <c r="A21" s="6"/>
      <c r="B21" s="12"/>
      <c r="C21" s="12"/>
      <c r="D21" s="20" t="s">
        <v>4</v>
      </c>
      <c r="E21" s="24"/>
      <c r="F21" s="27"/>
      <c r="G21" s="30" t="s">
        <v>66</v>
      </c>
      <c r="H21" s="30" t="s">
        <v>1</v>
      </c>
      <c r="I21" s="30" t="s">
        <v>16</v>
      </c>
      <c r="J21" s="30" t="s">
        <v>6</v>
      </c>
      <c r="K21" s="35" t="s">
        <v>8</v>
      </c>
      <c r="L21" s="35" t="s">
        <v>3</v>
      </c>
      <c r="M21" s="30" t="s">
        <v>17</v>
      </c>
      <c r="N21" s="30" t="s">
        <v>0</v>
      </c>
      <c r="O21" s="30" t="s">
        <v>1</v>
      </c>
      <c r="P21" s="30" t="s">
        <v>16</v>
      </c>
      <c r="Q21" s="30" t="s">
        <v>6</v>
      </c>
      <c r="R21" s="35" t="s">
        <v>8</v>
      </c>
      <c r="S21" s="35" t="s">
        <v>3</v>
      </c>
      <c r="T21" s="30" t="s">
        <v>17</v>
      </c>
      <c r="U21" s="30" t="s">
        <v>0</v>
      </c>
      <c r="V21" s="30" t="s">
        <v>1</v>
      </c>
      <c r="W21" s="30" t="s">
        <v>16</v>
      </c>
      <c r="X21" s="30" t="s">
        <v>6</v>
      </c>
      <c r="Y21" s="35" t="s">
        <v>8</v>
      </c>
      <c r="Z21" s="35" t="s">
        <v>3</v>
      </c>
      <c r="AA21" s="35" t="s">
        <v>17</v>
      </c>
      <c r="AB21" s="30" t="s">
        <v>0</v>
      </c>
      <c r="AC21" s="30" t="s">
        <v>1</v>
      </c>
      <c r="AD21" s="30" t="s">
        <v>16</v>
      </c>
      <c r="AE21" s="30" t="s">
        <v>6</v>
      </c>
      <c r="AF21" s="35" t="s">
        <v>8</v>
      </c>
      <c r="AG21" s="35" t="s">
        <v>3</v>
      </c>
      <c r="AH21" s="30" t="s">
        <v>17</v>
      </c>
      <c r="AI21" s="30" t="s">
        <v>0</v>
      </c>
      <c r="AJ21" s="30" t="s">
        <v>1</v>
      </c>
      <c r="AK21" s="30" t="s">
        <v>67</v>
      </c>
      <c r="AL21" s="65" t="s">
        <v>12</v>
      </c>
      <c r="AM21" s="67"/>
      <c r="AN21" s="67"/>
      <c r="AO21" s="67"/>
      <c r="AP21" s="71">
        <f>COUNTIF(G23:AK23,"閉")+COUNTIF(G23:AK23,"天")</f>
        <v>0</v>
      </c>
      <c r="AQ21" s="75"/>
    </row>
    <row r="22" spans="1:43" ht="20.25" customHeight="1">
      <c r="A22" s="6"/>
      <c r="B22" s="12"/>
      <c r="C22" s="12"/>
      <c r="D22" s="20" t="s">
        <v>11</v>
      </c>
      <c r="E22" s="24"/>
      <c r="F22" s="27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65" t="s">
        <v>36</v>
      </c>
      <c r="AM22" s="67"/>
      <c r="AN22" s="67"/>
      <c r="AO22" s="67"/>
      <c r="AP22" s="72">
        <f>IF(AP20=0,0,AP21/AP20)</f>
        <v>0</v>
      </c>
      <c r="AQ22" s="76"/>
    </row>
    <row r="23" spans="1:43" ht="20.25" customHeight="1">
      <c r="A23" s="7"/>
      <c r="B23" s="13"/>
      <c r="C23" s="13"/>
      <c r="D23" s="21" t="s">
        <v>42</v>
      </c>
      <c r="E23" s="25"/>
      <c r="F23" s="28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6"/>
      <c r="AJ23" s="36"/>
      <c r="AK23" s="61"/>
      <c r="AL23" s="66" t="s">
        <v>44</v>
      </c>
      <c r="AM23" s="68"/>
      <c r="AN23" s="68"/>
      <c r="AO23" s="68"/>
      <c r="AP23" s="73">
        <f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77"/>
    </row>
    <row r="24" spans="1:43" ht="20.25" customHeight="1">
      <c r="A24" s="5" t="s">
        <v>46</v>
      </c>
      <c r="B24" s="11"/>
      <c r="C24" s="11"/>
      <c r="D24" s="19" t="s">
        <v>13</v>
      </c>
      <c r="E24" s="23"/>
      <c r="F24" s="26"/>
      <c r="G24" s="29">
        <v>1</v>
      </c>
      <c r="H24" s="34">
        <v>2</v>
      </c>
      <c r="I24" s="34">
        <v>3</v>
      </c>
      <c r="J24" s="29">
        <v>4</v>
      </c>
      <c r="K24" s="29">
        <v>5</v>
      </c>
      <c r="L24" s="29">
        <v>6</v>
      </c>
      <c r="M24" s="29">
        <v>7</v>
      </c>
      <c r="N24" s="29">
        <v>8</v>
      </c>
      <c r="O24" s="34">
        <v>9</v>
      </c>
      <c r="P24" s="34">
        <v>10</v>
      </c>
      <c r="Q24" s="34">
        <v>11</v>
      </c>
      <c r="R24" s="29">
        <v>12</v>
      </c>
      <c r="S24" s="29">
        <v>13</v>
      </c>
      <c r="T24" s="29">
        <v>14</v>
      </c>
      <c r="U24" s="29">
        <v>15</v>
      </c>
      <c r="V24" s="34">
        <v>16</v>
      </c>
      <c r="W24" s="34">
        <v>17</v>
      </c>
      <c r="X24" s="29">
        <v>18</v>
      </c>
      <c r="Y24" s="29">
        <v>19</v>
      </c>
      <c r="Z24" s="29">
        <v>20</v>
      </c>
      <c r="AA24" s="29">
        <v>21</v>
      </c>
      <c r="AB24" s="29">
        <v>22</v>
      </c>
      <c r="AC24" s="34">
        <v>23</v>
      </c>
      <c r="AD24" s="34">
        <v>24</v>
      </c>
      <c r="AE24" s="29">
        <v>25</v>
      </c>
      <c r="AF24" s="29">
        <v>26</v>
      </c>
      <c r="AG24" s="29">
        <v>27</v>
      </c>
      <c r="AH24" s="29">
        <v>28</v>
      </c>
      <c r="AI24" s="52">
        <v>29</v>
      </c>
      <c r="AJ24" s="52">
        <v>30</v>
      </c>
      <c r="AK24" s="63">
        <v>31</v>
      </c>
      <c r="AL24" s="65" t="s">
        <v>25</v>
      </c>
      <c r="AM24" s="67"/>
      <c r="AN24" s="67"/>
      <c r="AO24" s="67"/>
      <c r="AP24" s="71">
        <f>COUNTIF(G26:AK26,"工")+COUNTIF(G26:AK26,"休")+COUNTIFS(G26:AK26,"外",G27:AK27,"作")+COUNTIFS(G26:AK26,"外",G27:AK27,"天")+COUNTIFS(G26:AK26,"外",G27:AK27,"閉")</f>
        <v>0</v>
      </c>
      <c r="AQ24" s="75"/>
    </row>
    <row r="25" spans="1:43" ht="20.25" customHeight="1">
      <c r="A25" s="6"/>
      <c r="B25" s="12"/>
      <c r="C25" s="12"/>
      <c r="D25" s="20" t="s">
        <v>4</v>
      </c>
      <c r="E25" s="24"/>
      <c r="F25" s="27"/>
      <c r="G25" s="30" t="s">
        <v>69</v>
      </c>
      <c r="H25" s="35" t="s">
        <v>8</v>
      </c>
      <c r="I25" s="35" t="s">
        <v>3</v>
      </c>
      <c r="J25" s="30" t="s">
        <v>17</v>
      </c>
      <c r="K25" s="30" t="s">
        <v>0</v>
      </c>
      <c r="L25" s="30" t="s">
        <v>1</v>
      </c>
      <c r="M25" s="30" t="s">
        <v>16</v>
      </c>
      <c r="N25" s="30" t="s">
        <v>6</v>
      </c>
      <c r="O25" s="35" t="s">
        <v>8</v>
      </c>
      <c r="P25" s="35" t="s">
        <v>3</v>
      </c>
      <c r="Q25" s="35" t="s">
        <v>17</v>
      </c>
      <c r="R25" s="30" t="s">
        <v>0</v>
      </c>
      <c r="S25" s="30" t="s">
        <v>1</v>
      </c>
      <c r="T25" s="30" t="s">
        <v>16</v>
      </c>
      <c r="U25" s="30" t="s">
        <v>6</v>
      </c>
      <c r="V25" s="35" t="s">
        <v>8</v>
      </c>
      <c r="W25" s="35" t="s">
        <v>3</v>
      </c>
      <c r="X25" s="30" t="s">
        <v>17</v>
      </c>
      <c r="Y25" s="30" t="s">
        <v>0</v>
      </c>
      <c r="Z25" s="30" t="s">
        <v>1</v>
      </c>
      <c r="AA25" s="30" t="s">
        <v>16</v>
      </c>
      <c r="AB25" s="30" t="s">
        <v>6</v>
      </c>
      <c r="AC25" s="35" t="s">
        <v>8</v>
      </c>
      <c r="AD25" s="35" t="s">
        <v>3</v>
      </c>
      <c r="AE25" s="30" t="s">
        <v>17</v>
      </c>
      <c r="AF25" s="30" t="s">
        <v>0</v>
      </c>
      <c r="AG25" s="30" t="s">
        <v>1</v>
      </c>
      <c r="AH25" s="30" t="s">
        <v>16</v>
      </c>
      <c r="AI25" s="30" t="s">
        <v>6</v>
      </c>
      <c r="AJ25" s="30" t="s">
        <v>8</v>
      </c>
      <c r="AK25" s="35" t="s">
        <v>9</v>
      </c>
      <c r="AL25" s="65" t="s">
        <v>12</v>
      </c>
      <c r="AM25" s="67"/>
      <c r="AN25" s="67"/>
      <c r="AO25" s="67"/>
      <c r="AP25" s="71">
        <f>COUNTIF(G27:AK27,"閉")+COUNTIF(G27:AK27,"天")</f>
        <v>0</v>
      </c>
      <c r="AQ25" s="75"/>
    </row>
    <row r="26" spans="1:43" ht="20.25" customHeight="1">
      <c r="A26" s="6"/>
      <c r="B26" s="12"/>
      <c r="C26" s="12"/>
      <c r="D26" s="20" t="s">
        <v>11</v>
      </c>
      <c r="E26" s="24"/>
      <c r="F26" s="27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65" t="s">
        <v>36</v>
      </c>
      <c r="AM26" s="67"/>
      <c r="AN26" s="67"/>
      <c r="AO26" s="67"/>
      <c r="AP26" s="72">
        <f>IF(AP24=0,0,AP25/AP24)</f>
        <v>0</v>
      </c>
      <c r="AQ26" s="76"/>
    </row>
    <row r="27" spans="1:43" ht="20.25" customHeight="1">
      <c r="A27" s="7"/>
      <c r="B27" s="13"/>
      <c r="C27" s="13"/>
      <c r="D27" s="21" t="s">
        <v>42</v>
      </c>
      <c r="E27" s="25"/>
      <c r="F27" s="28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6"/>
      <c r="AJ27" s="36"/>
      <c r="AK27" s="61"/>
      <c r="AL27" s="66" t="s">
        <v>44</v>
      </c>
      <c r="AM27" s="68"/>
      <c r="AN27" s="68"/>
      <c r="AO27" s="68"/>
      <c r="AP27" s="73">
        <f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77"/>
    </row>
    <row r="28" spans="1:43" ht="20.25" customHeight="1">
      <c r="A28" s="5" t="s">
        <v>46</v>
      </c>
      <c r="B28" s="11"/>
      <c r="C28" s="11"/>
      <c r="D28" s="19" t="s">
        <v>13</v>
      </c>
      <c r="E28" s="23"/>
      <c r="F28" s="26"/>
      <c r="G28" s="29">
        <v>1</v>
      </c>
      <c r="H28" s="29">
        <v>2</v>
      </c>
      <c r="I28" s="29">
        <v>3</v>
      </c>
      <c r="J28" s="29">
        <v>4</v>
      </c>
      <c r="K28" s="29">
        <v>5</v>
      </c>
      <c r="L28" s="34">
        <v>6</v>
      </c>
      <c r="M28" s="34">
        <v>7</v>
      </c>
      <c r="N28" s="29">
        <v>8</v>
      </c>
      <c r="O28" s="29">
        <v>9</v>
      </c>
      <c r="P28" s="29">
        <v>10</v>
      </c>
      <c r="Q28" s="29">
        <v>11</v>
      </c>
      <c r="R28" s="29">
        <v>12</v>
      </c>
      <c r="S28" s="34">
        <v>13</v>
      </c>
      <c r="T28" s="34">
        <v>14</v>
      </c>
      <c r="U28" s="34">
        <v>15</v>
      </c>
      <c r="V28" s="29">
        <v>16</v>
      </c>
      <c r="W28" s="29">
        <v>17</v>
      </c>
      <c r="X28" s="29">
        <v>18</v>
      </c>
      <c r="Y28" s="29">
        <v>19</v>
      </c>
      <c r="Z28" s="34">
        <v>20</v>
      </c>
      <c r="AA28" s="34">
        <v>21</v>
      </c>
      <c r="AB28" s="29">
        <v>22</v>
      </c>
      <c r="AC28" s="34">
        <v>23</v>
      </c>
      <c r="AD28" s="29">
        <v>24</v>
      </c>
      <c r="AE28" s="29">
        <v>25</v>
      </c>
      <c r="AF28" s="29">
        <v>26</v>
      </c>
      <c r="AG28" s="34">
        <v>27</v>
      </c>
      <c r="AH28" s="34">
        <v>28</v>
      </c>
      <c r="AI28" s="52">
        <v>29</v>
      </c>
      <c r="AJ28" s="52">
        <v>30</v>
      </c>
      <c r="AK28" s="62"/>
      <c r="AL28" s="65" t="s">
        <v>25</v>
      </c>
      <c r="AM28" s="67"/>
      <c r="AN28" s="67"/>
      <c r="AO28" s="67"/>
      <c r="AP28" s="71">
        <f>COUNTIF(G30:AK30,"工")+COUNTIF(G30:AK30,"休")+COUNTIFS(G30:AK30,"外",G31:AK31,"作")+COUNTIFS(G30:AK30,"外",G31:AK31,"天")+COUNTIFS(G30:AK30,"外",G31:AK31,"閉")</f>
        <v>0</v>
      </c>
      <c r="AQ28" s="75"/>
    </row>
    <row r="29" spans="1:43" ht="20.25" customHeight="1">
      <c r="A29" s="6"/>
      <c r="B29" s="12"/>
      <c r="C29" s="12"/>
      <c r="D29" s="20" t="s">
        <v>4</v>
      </c>
      <c r="E29" s="24"/>
      <c r="F29" s="27"/>
      <c r="G29" s="33" t="s">
        <v>49</v>
      </c>
      <c r="H29" s="33" t="s">
        <v>0</v>
      </c>
      <c r="I29" s="33" t="s">
        <v>1</v>
      </c>
      <c r="J29" s="33" t="s">
        <v>16</v>
      </c>
      <c r="K29" s="33" t="s">
        <v>6</v>
      </c>
      <c r="L29" s="42" t="s">
        <v>8</v>
      </c>
      <c r="M29" s="42" t="s">
        <v>3</v>
      </c>
      <c r="N29" s="33" t="s">
        <v>17</v>
      </c>
      <c r="O29" s="33" t="s">
        <v>0</v>
      </c>
      <c r="P29" s="33" t="s">
        <v>1</v>
      </c>
      <c r="Q29" s="33" t="s">
        <v>16</v>
      </c>
      <c r="R29" s="33" t="s">
        <v>6</v>
      </c>
      <c r="S29" s="42" t="s">
        <v>8</v>
      </c>
      <c r="T29" s="42" t="s">
        <v>3</v>
      </c>
      <c r="U29" s="42" t="s">
        <v>17</v>
      </c>
      <c r="V29" s="33" t="s">
        <v>0</v>
      </c>
      <c r="W29" s="33" t="s">
        <v>1</v>
      </c>
      <c r="X29" s="33" t="s">
        <v>16</v>
      </c>
      <c r="Y29" s="33" t="s">
        <v>6</v>
      </c>
      <c r="Z29" s="42" t="s">
        <v>8</v>
      </c>
      <c r="AA29" s="42" t="s">
        <v>3</v>
      </c>
      <c r="AB29" s="33" t="s">
        <v>17</v>
      </c>
      <c r="AC29" s="42" t="s">
        <v>0</v>
      </c>
      <c r="AD29" s="33" t="s">
        <v>1</v>
      </c>
      <c r="AE29" s="33" t="s">
        <v>16</v>
      </c>
      <c r="AF29" s="33" t="s">
        <v>6</v>
      </c>
      <c r="AG29" s="42" t="s">
        <v>8</v>
      </c>
      <c r="AH29" s="42" t="s">
        <v>3</v>
      </c>
      <c r="AI29" s="33" t="s">
        <v>17</v>
      </c>
      <c r="AJ29" s="33" t="s">
        <v>0</v>
      </c>
      <c r="AK29" s="60"/>
      <c r="AL29" s="65" t="s">
        <v>12</v>
      </c>
      <c r="AM29" s="67"/>
      <c r="AN29" s="67"/>
      <c r="AO29" s="67"/>
      <c r="AP29" s="71">
        <f>COUNTIF(G31:AK31,"閉")+COUNTIF(G31:AK31,"天")</f>
        <v>0</v>
      </c>
      <c r="AQ29" s="75"/>
    </row>
    <row r="30" spans="1:43" ht="20.25" customHeight="1">
      <c r="A30" s="6"/>
      <c r="B30" s="12"/>
      <c r="C30" s="12"/>
      <c r="D30" s="20" t="s">
        <v>11</v>
      </c>
      <c r="E30" s="24"/>
      <c r="F30" s="27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65" t="s">
        <v>36</v>
      </c>
      <c r="AM30" s="67"/>
      <c r="AN30" s="67"/>
      <c r="AO30" s="67"/>
      <c r="AP30" s="72">
        <f>IF(AP28=0,0,AP29/AP28)</f>
        <v>0</v>
      </c>
      <c r="AQ30" s="76"/>
    </row>
    <row r="31" spans="1:43" ht="20.25" customHeight="1">
      <c r="A31" s="7"/>
      <c r="B31" s="13"/>
      <c r="C31" s="13"/>
      <c r="D31" s="21" t="s">
        <v>42</v>
      </c>
      <c r="E31" s="25"/>
      <c r="F31" s="28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6"/>
      <c r="AJ31" s="36"/>
      <c r="AK31" s="61"/>
      <c r="AL31" s="66" t="s">
        <v>44</v>
      </c>
      <c r="AM31" s="68"/>
      <c r="AN31" s="68"/>
      <c r="AO31" s="68"/>
      <c r="AP31" s="73">
        <f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77"/>
    </row>
    <row r="32" spans="1:43" ht="20.25" customHeight="1">
      <c r="A32" s="5" t="s">
        <v>46</v>
      </c>
      <c r="B32" s="11"/>
      <c r="C32" s="11"/>
      <c r="D32" s="19" t="s">
        <v>13</v>
      </c>
      <c r="E32" s="23"/>
      <c r="F32" s="26"/>
      <c r="G32" s="29">
        <v>1</v>
      </c>
      <c r="H32" s="29">
        <v>2</v>
      </c>
      <c r="I32" s="29">
        <v>3</v>
      </c>
      <c r="J32" s="34">
        <v>4</v>
      </c>
      <c r="K32" s="34">
        <v>5</v>
      </c>
      <c r="L32" s="29">
        <v>6</v>
      </c>
      <c r="M32" s="29">
        <v>7</v>
      </c>
      <c r="N32" s="29">
        <v>8</v>
      </c>
      <c r="O32" s="29">
        <v>9</v>
      </c>
      <c r="P32" s="29">
        <v>10</v>
      </c>
      <c r="Q32" s="34">
        <v>11</v>
      </c>
      <c r="R32" s="34">
        <v>12</v>
      </c>
      <c r="S32" s="34">
        <v>13</v>
      </c>
      <c r="T32" s="29">
        <v>14</v>
      </c>
      <c r="U32" s="29">
        <v>15</v>
      </c>
      <c r="V32" s="29">
        <v>16</v>
      </c>
      <c r="W32" s="29">
        <v>17</v>
      </c>
      <c r="X32" s="34">
        <v>18</v>
      </c>
      <c r="Y32" s="34">
        <v>19</v>
      </c>
      <c r="Z32" s="29">
        <v>20</v>
      </c>
      <c r="AA32" s="29">
        <v>21</v>
      </c>
      <c r="AB32" s="29">
        <v>22</v>
      </c>
      <c r="AC32" s="29">
        <v>23</v>
      </c>
      <c r="AD32" s="29">
        <v>24</v>
      </c>
      <c r="AE32" s="34">
        <v>25</v>
      </c>
      <c r="AF32" s="34">
        <v>26</v>
      </c>
      <c r="AG32" s="29">
        <v>27</v>
      </c>
      <c r="AH32" s="29">
        <v>28</v>
      </c>
      <c r="AI32" s="52">
        <v>29</v>
      </c>
      <c r="AJ32" s="52">
        <v>30</v>
      </c>
      <c r="AK32" s="59">
        <v>31</v>
      </c>
      <c r="AL32" s="65" t="s">
        <v>25</v>
      </c>
      <c r="AM32" s="67"/>
      <c r="AN32" s="67"/>
      <c r="AO32" s="67"/>
      <c r="AP32" s="71">
        <f>COUNTIF(G34:AK34,"工")+COUNTIF(G34:AK34,"休")+COUNTIFS(G34:AK34,"外",G35:AK35,"作")+COUNTIFS(G34:AK34,"外",G35:AK35,"天")+COUNTIFS(G34:AK34,"外",G35:AK35,"閉")</f>
        <v>0</v>
      </c>
      <c r="AQ32" s="75"/>
    </row>
    <row r="33" spans="1:43" ht="20.25" customHeight="1">
      <c r="A33" s="6"/>
      <c r="B33" s="12"/>
      <c r="C33" s="12"/>
      <c r="D33" s="20" t="s">
        <v>4</v>
      </c>
      <c r="E33" s="24"/>
      <c r="F33" s="27"/>
      <c r="G33" s="30" t="s">
        <v>18</v>
      </c>
      <c r="H33" s="30" t="s">
        <v>16</v>
      </c>
      <c r="I33" s="30" t="s">
        <v>6</v>
      </c>
      <c r="J33" s="35" t="s">
        <v>8</v>
      </c>
      <c r="K33" s="35" t="s">
        <v>3</v>
      </c>
      <c r="L33" s="30" t="s">
        <v>17</v>
      </c>
      <c r="M33" s="30" t="s">
        <v>0</v>
      </c>
      <c r="N33" s="30" t="s">
        <v>1</v>
      </c>
      <c r="O33" s="30" t="s">
        <v>16</v>
      </c>
      <c r="P33" s="30" t="s">
        <v>6</v>
      </c>
      <c r="Q33" s="35" t="s">
        <v>8</v>
      </c>
      <c r="R33" s="35" t="s">
        <v>3</v>
      </c>
      <c r="S33" s="35" t="s">
        <v>17</v>
      </c>
      <c r="T33" s="30" t="s">
        <v>0</v>
      </c>
      <c r="U33" s="30" t="s">
        <v>1</v>
      </c>
      <c r="V33" s="30" t="s">
        <v>16</v>
      </c>
      <c r="W33" s="30" t="s">
        <v>6</v>
      </c>
      <c r="X33" s="35" t="s">
        <v>8</v>
      </c>
      <c r="Y33" s="35" t="s">
        <v>3</v>
      </c>
      <c r="Z33" s="30" t="s">
        <v>17</v>
      </c>
      <c r="AA33" s="30" t="s">
        <v>0</v>
      </c>
      <c r="AB33" s="30" t="s">
        <v>1</v>
      </c>
      <c r="AC33" s="30" t="s">
        <v>16</v>
      </c>
      <c r="AD33" s="30" t="s">
        <v>6</v>
      </c>
      <c r="AE33" s="35" t="s">
        <v>8</v>
      </c>
      <c r="AF33" s="35" t="s">
        <v>3</v>
      </c>
      <c r="AG33" s="30" t="s">
        <v>17</v>
      </c>
      <c r="AH33" s="30" t="s">
        <v>0</v>
      </c>
      <c r="AI33" s="30" t="s">
        <v>1</v>
      </c>
      <c r="AJ33" s="30" t="s">
        <v>16</v>
      </c>
      <c r="AK33" s="30" t="s">
        <v>69</v>
      </c>
      <c r="AL33" s="65" t="s">
        <v>12</v>
      </c>
      <c r="AM33" s="67"/>
      <c r="AN33" s="67"/>
      <c r="AO33" s="67"/>
      <c r="AP33" s="71">
        <f>COUNTIF(G35:AK35,"閉")+COUNTIF(G35:AK35,"天")</f>
        <v>0</v>
      </c>
      <c r="AQ33" s="75"/>
    </row>
    <row r="34" spans="1:43" ht="20.25" customHeight="1">
      <c r="A34" s="6"/>
      <c r="B34" s="12"/>
      <c r="C34" s="12"/>
      <c r="D34" s="20" t="s">
        <v>11</v>
      </c>
      <c r="E34" s="24"/>
      <c r="F34" s="27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65" t="s">
        <v>36</v>
      </c>
      <c r="AM34" s="67"/>
      <c r="AN34" s="67"/>
      <c r="AO34" s="67"/>
      <c r="AP34" s="72">
        <f>IF(AP32=0,0,AP33/AP32)</f>
        <v>0</v>
      </c>
      <c r="AQ34" s="76"/>
    </row>
    <row r="35" spans="1:43" ht="20.25" customHeight="1">
      <c r="A35" s="7"/>
      <c r="B35" s="13"/>
      <c r="C35" s="13"/>
      <c r="D35" s="21" t="s">
        <v>42</v>
      </c>
      <c r="E35" s="25"/>
      <c r="F35" s="28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6"/>
      <c r="AI35" s="36"/>
      <c r="AJ35" s="36"/>
      <c r="AK35" s="61"/>
      <c r="AL35" s="66" t="s">
        <v>44</v>
      </c>
      <c r="AM35" s="68"/>
      <c r="AN35" s="68"/>
      <c r="AO35" s="68"/>
      <c r="AP35" s="73">
        <f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77"/>
    </row>
    <row r="36" spans="1:43" ht="20.25" customHeight="1">
      <c r="A36" s="5" t="s">
        <v>46</v>
      </c>
      <c r="B36" s="11"/>
      <c r="C36" s="11"/>
      <c r="D36" s="19" t="s">
        <v>13</v>
      </c>
      <c r="E36" s="23"/>
      <c r="F36" s="26"/>
      <c r="G36" s="34">
        <v>1</v>
      </c>
      <c r="H36" s="34">
        <v>2</v>
      </c>
      <c r="I36" s="34">
        <v>3</v>
      </c>
      <c r="J36" s="29">
        <v>4</v>
      </c>
      <c r="K36" s="29">
        <v>5</v>
      </c>
      <c r="L36" s="29">
        <v>6</v>
      </c>
      <c r="M36" s="29">
        <v>7</v>
      </c>
      <c r="N36" s="34">
        <v>8</v>
      </c>
      <c r="O36" s="34">
        <v>9</v>
      </c>
      <c r="P36" s="29">
        <v>10</v>
      </c>
      <c r="Q36" s="29">
        <v>11</v>
      </c>
      <c r="R36" s="29">
        <v>12</v>
      </c>
      <c r="S36" s="29">
        <v>13</v>
      </c>
      <c r="T36" s="29">
        <v>14</v>
      </c>
      <c r="U36" s="34">
        <v>15</v>
      </c>
      <c r="V36" s="34">
        <v>16</v>
      </c>
      <c r="W36" s="29">
        <v>17</v>
      </c>
      <c r="X36" s="29">
        <v>18</v>
      </c>
      <c r="Y36" s="29">
        <v>19</v>
      </c>
      <c r="Z36" s="29">
        <v>20</v>
      </c>
      <c r="AA36" s="29">
        <v>21</v>
      </c>
      <c r="AB36" s="34">
        <v>22</v>
      </c>
      <c r="AC36" s="34">
        <v>23</v>
      </c>
      <c r="AD36" s="34">
        <v>24</v>
      </c>
      <c r="AE36" s="29">
        <v>25</v>
      </c>
      <c r="AF36" s="29">
        <v>26</v>
      </c>
      <c r="AG36" s="29">
        <v>27</v>
      </c>
      <c r="AH36" s="52">
        <v>28</v>
      </c>
      <c r="AI36" s="56">
        <v>29</v>
      </c>
      <c r="AJ36" s="56">
        <v>30</v>
      </c>
      <c r="AK36" s="62"/>
      <c r="AL36" s="65" t="s">
        <v>25</v>
      </c>
      <c r="AM36" s="67"/>
      <c r="AN36" s="67"/>
      <c r="AO36" s="67"/>
      <c r="AP36" s="71">
        <f>COUNTIF(G38:AK38,"工")+COUNTIF(G38:AK38,"休")+COUNTIFS(G38:AK38,"外",G39:AK39,"作")+COUNTIFS(G38:AK38,"外",G39:AK39,"天")+COUNTIFS(G38:AK38,"外",G39:AK39,"閉")</f>
        <v>0</v>
      </c>
      <c r="AQ36" s="75"/>
    </row>
    <row r="37" spans="1:43" ht="20.25" customHeight="1">
      <c r="A37" s="6"/>
      <c r="B37" s="12"/>
      <c r="C37" s="12"/>
      <c r="D37" s="20" t="s">
        <v>4</v>
      </c>
      <c r="E37" s="24"/>
      <c r="F37" s="27"/>
      <c r="G37" s="35" t="s">
        <v>62</v>
      </c>
      <c r="H37" s="35" t="s">
        <v>3</v>
      </c>
      <c r="I37" s="35" t="s">
        <v>17</v>
      </c>
      <c r="J37" s="30" t="s">
        <v>0</v>
      </c>
      <c r="K37" s="30" t="s">
        <v>1</v>
      </c>
      <c r="L37" s="30" t="s">
        <v>16</v>
      </c>
      <c r="M37" s="30" t="s">
        <v>6</v>
      </c>
      <c r="N37" s="35" t="s">
        <v>8</v>
      </c>
      <c r="O37" s="35" t="s">
        <v>3</v>
      </c>
      <c r="P37" s="30" t="s">
        <v>17</v>
      </c>
      <c r="Q37" s="30" t="s">
        <v>0</v>
      </c>
      <c r="R37" s="30" t="s">
        <v>1</v>
      </c>
      <c r="S37" s="30" t="s">
        <v>16</v>
      </c>
      <c r="T37" s="30" t="s">
        <v>6</v>
      </c>
      <c r="U37" s="35" t="s">
        <v>8</v>
      </c>
      <c r="V37" s="35" t="s">
        <v>3</v>
      </c>
      <c r="W37" s="30" t="s">
        <v>17</v>
      </c>
      <c r="X37" s="30" t="s">
        <v>0</v>
      </c>
      <c r="Y37" s="30" t="s">
        <v>1</v>
      </c>
      <c r="Z37" s="30" t="s">
        <v>16</v>
      </c>
      <c r="AA37" s="30" t="s">
        <v>6</v>
      </c>
      <c r="AB37" s="35" t="s">
        <v>8</v>
      </c>
      <c r="AC37" s="35" t="s">
        <v>3</v>
      </c>
      <c r="AD37" s="35" t="s">
        <v>17</v>
      </c>
      <c r="AE37" s="30" t="s">
        <v>0</v>
      </c>
      <c r="AF37" s="30" t="s">
        <v>1</v>
      </c>
      <c r="AG37" s="30" t="s">
        <v>16</v>
      </c>
      <c r="AH37" s="30" t="s">
        <v>6</v>
      </c>
      <c r="AI37" s="35" t="s">
        <v>8</v>
      </c>
      <c r="AJ37" s="35" t="s">
        <v>3</v>
      </c>
      <c r="AK37" s="30"/>
      <c r="AL37" s="65" t="s">
        <v>12</v>
      </c>
      <c r="AM37" s="67"/>
      <c r="AN37" s="67"/>
      <c r="AO37" s="67"/>
      <c r="AP37" s="71">
        <f>COUNTIF(G39:AK39,"閉")+COUNTIF(G39:AK39,"天")</f>
        <v>0</v>
      </c>
      <c r="AQ37" s="75"/>
    </row>
    <row r="38" spans="1:43" ht="20.25" customHeight="1">
      <c r="A38" s="6"/>
      <c r="B38" s="12"/>
      <c r="C38" s="12"/>
      <c r="D38" s="20" t="s">
        <v>11</v>
      </c>
      <c r="E38" s="24"/>
      <c r="F38" s="27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65" t="s">
        <v>36</v>
      </c>
      <c r="AM38" s="67"/>
      <c r="AN38" s="67"/>
      <c r="AO38" s="67"/>
      <c r="AP38" s="72">
        <f>IF(AP36=0,0,AP37/AP36)</f>
        <v>0</v>
      </c>
      <c r="AQ38" s="76"/>
    </row>
    <row r="39" spans="1:43" ht="20.25" customHeight="1">
      <c r="A39" s="7"/>
      <c r="B39" s="13"/>
      <c r="C39" s="13"/>
      <c r="D39" s="21" t="s">
        <v>42</v>
      </c>
      <c r="E39" s="25"/>
      <c r="F39" s="28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6"/>
      <c r="AK39" s="61"/>
      <c r="AL39" s="66" t="s">
        <v>44</v>
      </c>
      <c r="AM39" s="68"/>
      <c r="AN39" s="68"/>
      <c r="AO39" s="68"/>
      <c r="AP39" s="73">
        <f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77"/>
    </row>
    <row r="40" spans="1:43" ht="20.25" customHeight="1">
      <c r="A40" s="5" t="s">
        <v>46</v>
      </c>
      <c r="B40" s="11"/>
      <c r="C40" s="11"/>
      <c r="D40" s="19" t="s">
        <v>13</v>
      </c>
      <c r="E40" s="23"/>
      <c r="F40" s="26"/>
      <c r="G40" s="29">
        <v>1</v>
      </c>
      <c r="H40" s="29">
        <v>2</v>
      </c>
      <c r="I40" s="29">
        <v>3</v>
      </c>
      <c r="J40" s="29">
        <v>4</v>
      </c>
      <c r="K40" s="29">
        <v>5</v>
      </c>
      <c r="L40" s="34">
        <v>6</v>
      </c>
      <c r="M40" s="34">
        <v>7</v>
      </c>
      <c r="N40" s="29">
        <v>8</v>
      </c>
      <c r="O40" s="29">
        <v>9</v>
      </c>
      <c r="P40" s="29">
        <v>10</v>
      </c>
      <c r="Q40" s="29">
        <v>11</v>
      </c>
      <c r="R40" s="29">
        <v>12</v>
      </c>
      <c r="S40" s="34">
        <v>13</v>
      </c>
      <c r="T40" s="34">
        <v>14</v>
      </c>
      <c r="U40" s="29">
        <v>15</v>
      </c>
      <c r="V40" s="29">
        <v>16</v>
      </c>
      <c r="W40" s="29">
        <v>17</v>
      </c>
      <c r="X40" s="29">
        <v>18</v>
      </c>
      <c r="Y40" s="29">
        <v>19</v>
      </c>
      <c r="Z40" s="34">
        <v>20</v>
      </c>
      <c r="AA40" s="34">
        <v>21</v>
      </c>
      <c r="AB40" s="29">
        <v>22</v>
      </c>
      <c r="AC40" s="29">
        <v>23</v>
      </c>
      <c r="AD40" s="29">
        <v>24</v>
      </c>
      <c r="AE40" s="29">
        <v>25</v>
      </c>
      <c r="AF40" s="29">
        <v>26</v>
      </c>
      <c r="AG40" s="34">
        <v>27</v>
      </c>
      <c r="AH40" s="34">
        <v>28</v>
      </c>
      <c r="AI40" s="56">
        <v>29</v>
      </c>
      <c r="AJ40" s="56">
        <v>30</v>
      </c>
      <c r="AK40" s="63">
        <v>31</v>
      </c>
      <c r="AL40" s="65" t="s">
        <v>25</v>
      </c>
      <c r="AM40" s="67"/>
      <c r="AN40" s="67"/>
      <c r="AO40" s="67"/>
      <c r="AP40" s="71">
        <f>COUNTIF(G42:AK42,"工")+COUNTIF(G42:AK42,"休")+COUNTIFS(G42:AK42,"外",G43:AK43,"作")+COUNTIFS(G42:AK42,"外",G43:AK43,"天")+COUNTIFS(G42:AK42,"外",G43:AK43,"閉")</f>
        <v>0</v>
      </c>
      <c r="AQ40" s="75"/>
    </row>
    <row r="41" spans="1:43" ht="20.25" customHeight="1">
      <c r="A41" s="6"/>
      <c r="B41" s="12"/>
      <c r="C41" s="12"/>
      <c r="D41" s="20" t="s">
        <v>4</v>
      </c>
      <c r="E41" s="24"/>
      <c r="F41" s="27"/>
      <c r="G41" s="30" t="s">
        <v>49</v>
      </c>
      <c r="H41" s="30" t="s">
        <v>0</v>
      </c>
      <c r="I41" s="30" t="s">
        <v>1</v>
      </c>
      <c r="J41" s="30" t="s">
        <v>16</v>
      </c>
      <c r="K41" s="30" t="s">
        <v>6</v>
      </c>
      <c r="L41" s="35" t="s">
        <v>8</v>
      </c>
      <c r="M41" s="35" t="s">
        <v>3</v>
      </c>
      <c r="N41" s="30" t="s">
        <v>17</v>
      </c>
      <c r="O41" s="30" t="s">
        <v>0</v>
      </c>
      <c r="P41" s="30" t="s">
        <v>1</v>
      </c>
      <c r="Q41" s="30" t="s">
        <v>16</v>
      </c>
      <c r="R41" s="30" t="s">
        <v>6</v>
      </c>
      <c r="S41" s="35" t="s">
        <v>8</v>
      </c>
      <c r="T41" s="35" t="s">
        <v>3</v>
      </c>
      <c r="U41" s="30" t="s">
        <v>17</v>
      </c>
      <c r="V41" s="30" t="s">
        <v>0</v>
      </c>
      <c r="W41" s="30" t="s">
        <v>1</v>
      </c>
      <c r="X41" s="30" t="s">
        <v>16</v>
      </c>
      <c r="Y41" s="30" t="s">
        <v>6</v>
      </c>
      <c r="Z41" s="35" t="s">
        <v>8</v>
      </c>
      <c r="AA41" s="35" t="s">
        <v>3</v>
      </c>
      <c r="AB41" s="30" t="s">
        <v>17</v>
      </c>
      <c r="AC41" s="30" t="s">
        <v>0</v>
      </c>
      <c r="AD41" s="30" t="s">
        <v>1</v>
      </c>
      <c r="AE41" s="30" t="s">
        <v>16</v>
      </c>
      <c r="AF41" s="30" t="s">
        <v>6</v>
      </c>
      <c r="AG41" s="35" t="s">
        <v>8</v>
      </c>
      <c r="AH41" s="35" t="s">
        <v>3</v>
      </c>
      <c r="AI41" s="35" t="s">
        <v>17</v>
      </c>
      <c r="AJ41" s="35" t="s">
        <v>0</v>
      </c>
      <c r="AK41" s="35" t="s">
        <v>18</v>
      </c>
      <c r="AL41" s="65" t="s">
        <v>12</v>
      </c>
      <c r="AM41" s="67"/>
      <c r="AN41" s="67"/>
      <c r="AO41" s="67"/>
      <c r="AP41" s="71">
        <f>COUNTIF(G43:AK43,"閉")+COUNTIF(G43:AK43,"天")</f>
        <v>0</v>
      </c>
      <c r="AQ41" s="75"/>
    </row>
    <row r="42" spans="1:43" ht="20.25" customHeight="1">
      <c r="A42" s="6"/>
      <c r="B42" s="12"/>
      <c r="C42" s="12"/>
      <c r="D42" s="20" t="s">
        <v>11</v>
      </c>
      <c r="E42" s="24"/>
      <c r="F42" s="27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65" t="s">
        <v>36</v>
      </c>
      <c r="AM42" s="67"/>
      <c r="AN42" s="67"/>
      <c r="AO42" s="67"/>
      <c r="AP42" s="72">
        <f>IF(AP40=0,0,AP41/AP40)</f>
        <v>0</v>
      </c>
      <c r="AQ42" s="76"/>
    </row>
    <row r="43" spans="1:43" ht="20.25" customHeight="1">
      <c r="A43" s="7"/>
      <c r="B43" s="13"/>
      <c r="C43" s="13"/>
      <c r="D43" s="21" t="s">
        <v>42</v>
      </c>
      <c r="E43" s="25"/>
      <c r="F43" s="28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6"/>
      <c r="AJ43" s="36"/>
      <c r="AK43" s="61"/>
      <c r="AL43" s="66" t="s">
        <v>44</v>
      </c>
      <c r="AM43" s="68"/>
      <c r="AN43" s="68"/>
      <c r="AO43" s="68"/>
      <c r="AP43" s="73">
        <f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77"/>
    </row>
    <row r="44" spans="1:43" ht="20.25" customHeight="1">
      <c r="A44" s="5" t="s">
        <v>46</v>
      </c>
      <c r="B44" s="11"/>
      <c r="C44" s="11"/>
      <c r="D44" s="19" t="s">
        <v>13</v>
      </c>
      <c r="E44" s="23"/>
      <c r="F44" s="26"/>
      <c r="G44" s="34">
        <v>1</v>
      </c>
      <c r="H44" s="34">
        <v>2</v>
      </c>
      <c r="I44" s="34">
        <v>3</v>
      </c>
      <c r="J44" s="34">
        <v>4</v>
      </c>
      <c r="K44" s="29">
        <v>5</v>
      </c>
      <c r="L44" s="29">
        <v>6</v>
      </c>
      <c r="M44" s="29">
        <v>7</v>
      </c>
      <c r="N44" s="29">
        <v>8</v>
      </c>
      <c r="O44" s="29">
        <v>9</v>
      </c>
      <c r="P44" s="34">
        <v>10</v>
      </c>
      <c r="Q44" s="34">
        <v>11</v>
      </c>
      <c r="R44" s="34">
        <v>12</v>
      </c>
      <c r="S44" s="29">
        <v>13</v>
      </c>
      <c r="T44" s="29">
        <v>14</v>
      </c>
      <c r="U44" s="29">
        <v>15</v>
      </c>
      <c r="V44" s="29">
        <v>16</v>
      </c>
      <c r="W44" s="34">
        <v>17</v>
      </c>
      <c r="X44" s="34">
        <v>18</v>
      </c>
      <c r="Y44" s="29">
        <v>19</v>
      </c>
      <c r="Z44" s="29">
        <v>20</v>
      </c>
      <c r="AA44" s="29">
        <v>21</v>
      </c>
      <c r="AB44" s="29">
        <v>22</v>
      </c>
      <c r="AC44" s="29">
        <v>23</v>
      </c>
      <c r="AD44" s="34">
        <v>24</v>
      </c>
      <c r="AE44" s="34">
        <v>25</v>
      </c>
      <c r="AF44" s="29">
        <v>26</v>
      </c>
      <c r="AG44" s="29">
        <v>27</v>
      </c>
      <c r="AH44" s="29">
        <v>28</v>
      </c>
      <c r="AI44" s="52">
        <v>29</v>
      </c>
      <c r="AJ44" s="52">
        <v>30</v>
      </c>
      <c r="AK44" s="63">
        <v>31</v>
      </c>
      <c r="AL44" s="65" t="s">
        <v>25</v>
      </c>
      <c r="AM44" s="67"/>
      <c r="AN44" s="67"/>
      <c r="AO44" s="67"/>
      <c r="AP44" s="71">
        <f>COUNTIF(G46:AK46,"工")+COUNTIF(G46:AK46,"休")+COUNTIFS(G46:AK46,"外",G47:AK47,"作")+COUNTIFS(G46:AK46,"外",G47:AK47,"天")+COUNTIFS(G46:AK46,"外",G47:AK47,"閉")</f>
        <v>0</v>
      </c>
      <c r="AQ44" s="75"/>
    </row>
    <row r="45" spans="1:43" ht="20.25" customHeight="1">
      <c r="A45" s="6"/>
      <c r="B45" s="12"/>
      <c r="C45" s="12"/>
      <c r="D45" s="20" t="s">
        <v>4</v>
      </c>
      <c r="E45" s="24"/>
      <c r="F45" s="27"/>
      <c r="G45" s="35" t="s">
        <v>67</v>
      </c>
      <c r="H45" s="35" t="s">
        <v>6</v>
      </c>
      <c r="I45" s="35" t="s">
        <v>8</v>
      </c>
      <c r="J45" s="35" t="s">
        <v>3</v>
      </c>
      <c r="K45" s="30" t="s">
        <v>17</v>
      </c>
      <c r="L45" s="30" t="s">
        <v>0</v>
      </c>
      <c r="M45" s="30" t="s">
        <v>1</v>
      </c>
      <c r="N45" s="30" t="s">
        <v>16</v>
      </c>
      <c r="O45" s="30" t="s">
        <v>6</v>
      </c>
      <c r="P45" s="35" t="s">
        <v>8</v>
      </c>
      <c r="Q45" s="35" t="s">
        <v>3</v>
      </c>
      <c r="R45" s="35" t="s">
        <v>17</v>
      </c>
      <c r="S45" s="30" t="s">
        <v>0</v>
      </c>
      <c r="T45" s="30" t="s">
        <v>1</v>
      </c>
      <c r="U45" s="30" t="s">
        <v>16</v>
      </c>
      <c r="V45" s="30" t="s">
        <v>6</v>
      </c>
      <c r="W45" s="35" t="s">
        <v>8</v>
      </c>
      <c r="X45" s="35" t="s">
        <v>3</v>
      </c>
      <c r="Y45" s="30" t="s">
        <v>17</v>
      </c>
      <c r="Z45" s="30" t="s">
        <v>0</v>
      </c>
      <c r="AA45" s="30" t="s">
        <v>1</v>
      </c>
      <c r="AB45" s="30" t="s">
        <v>16</v>
      </c>
      <c r="AC45" s="30" t="s">
        <v>6</v>
      </c>
      <c r="AD45" s="35" t="s">
        <v>8</v>
      </c>
      <c r="AE45" s="35" t="s">
        <v>3</v>
      </c>
      <c r="AF45" s="30" t="s">
        <v>17</v>
      </c>
      <c r="AG45" s="30" t="s">
        <v>0</v>
      </c>
      <c r="AH45" s="30" t="s">
        <v>1</v>
      </c>
      <c r="AI45" s="30" t="s">
        <v>16</v>
      </c>
      <c r="AJ45" s="30" t="s">
        <v>6</v>
      </c>
      <c r="AK45" s="35" t="s">
        <v>8</v>
      </c>
      <c r="AL45" s="65" t="s">
        <v>12</v>
      </c>
      <c r="AM45" s="67"/>
      <c r="AN45" s="67"/>
      <c r="AO45" s="67"/>
      <c r="AP45" s="71">
        <f>COUNTIF(G47:AK47,"閉")+COUNTIF(G47:AK47,"天")</f>
        <v>0</v>
      </c>
      <c r="AQ45" s="75"/>
    </row>
    <row r="46" spans="1:43" ht="20.25" customHeight="1">
      <c r="A46" s="6"/>
      <c r="B46" s="12"/>
      <c r="C46" s="12"/>
      <c r="D46" s="20" t="s">
        <v>11</v>
      </c>
      <c r="E46" s="24"/>
      <c r="F46" s="27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65" t="s">
        <v>36</v>
      </c>
      <c r="AM46" s="67"/>
      <c r="AN46" s="67"/>
      <c r="AO46" s="67"/>
      <c r="AP46" s="72">
        <f>IF(AP44=0,0,AP45/AP44)</f>
        <v>0</v>
      </c>
      <c r="AQ46" s="76"/>
    </row>
    <row r="47" spans="1:43" ht="20.25" customHeight="1">
      <c r="A47" s="7"/>
      <c r="B47" s="13"/>
      <c r="C47" s="13"/>
      <c r="D47" s="21" t="s">
        <v>42</v>
      </c>
      <c r="E47" s="25"/>
      <c r="F47" s="28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6"/>
      <c r="AK47" s="61"/>
      <c r="AL47" s="66" t="s">
        <v>44</v>
      </c>
      <c r="AM47" s="68"/>
      <c r="AN47" s="68"/>
      <c r="AO47" s="68"/>
      <c r="AP47" s="73">
        <f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77"/>
    </row>
    <row r="48" spans="1:43" ht="20.25" customHeight="1">
      <c r="A48" s="5" t="s">
        <v>46</v>
      </c>
      <c r="B48" s="11"/>
      <c r="C48" s="11"/>
      <c r="D48" s="19" t="s">
        <v>13</v>
      </c>
      <c r="E48" s="23"/>
      <c r="F48" s="26"/>
      <c r="G48" s="34">
        <v>1</v>
      </c>
      <c r="H48" s="29">
        <v>2</v>
      </c>
      <c r="I48" s="29">
        <v>3</v>
      </c>
      <c r="J48" s="29">
        <v>4</v>
      </c>
      <c r="K48" s="29">
        <v>5</v>
      </c>
      <c r="L48" s="29">
        <v>6</v>
      </c>
      <c r="M48" s="34">
        <v>7</v>
      </c>
      <c r="N48" s="34">
        <v>8</v>
      </c>
      <c r="O48" s="29">
        <v>9</v>
      </c>
      <c r="P48" s="29">
        <v>10</v>
      </c>
      <c r="Q48" s="34">
        <v>11</v>
      </c>
      <c r="R48" s="29">
        <v>12</v>
      </c>
      <c r="S48" s="29">
        <v>13</v>
      </c>
      <c r="T48" s="34">
        <v>14</v>
      </c>
      <c r="U48" s="34">
        <v>15</v>
      </c>
      <c r="V48" s="29">
        <v>16</v>
      </c>
      <c r="W48" s="29">
        <v>17</v>
      </c>
      <c r="X48" s="29">
        <v>18</v>
      </c>
      <c r="Y48" s="29">
        <v>19</v>
      </c>
      <c r="Z48" s="29">
        <v>20</v>
      </c>
      <c r="AA48" s="34">
        <v>21</v>
      </c>
      <c r="AB48" s="34">
        <v>22</v>
      </c>
      <c r="AC48" s="34">
        <v>23</v>
      </c>
      <c r="AD48" s="29">
        <v>24</v>
      </c>
      <c r="AE48" s="29">
        <v>25</v>
      </c>
      <c r="AF48" s="29">
        <v>26</v>
      </c>
      <c r="AG48" s="29">
        <v>27</v>
      </c>
      <c r="AH48" s="34">
        <v>28</v>
      </c>
      <c r="AI48" s="29"/>
      <c r="AJ48" s="52"/>
      <c r="AK48" s="62"/>
      <c r="AL48" s="65" t="s">
        <v>25</v>
      </c>
      <c r="AM48" s="67"/>
      <c r="AN48" s="67"/>
      <c r="AO48" s="67"/>
      <c r="AP48" s="71">
        <f>COUNTIF(G50:AK50,"工")+COUNTIF(G50:AK50,"休")+COUNTIFS(G50:AK50,"外",G51:AK51,"作")+COUNTIFS(G50:AK50,"外",G51:AK51,"天")+COUNTIFS(G50:AK50,"外",G51:AK51,"閉")</f>
        <v>0</v>
      </c>
      <c r="AQ48" s="75"/>
    </row>
    <row r="49" spans="1:43" ht="20.25" customHeight="1">
      <c r="A49" s="6"/>
      <c r="B49" s="12"/>
      <c r="C49" s="12"/>
      <c r="D49" s="20" t="s">
        <v>4</v>
      </c>
      <c r="E49" s="24"/>
      <c r="F49" s="27"/>
      <c r="G49" s="35" t="s">
        <v>9</v>
      </c>
      <c r="H49" s="30" t="s">
        <v>49</v>
      </c>
      <c r="I49" s="30" t="s">
        <v>66</v>
      </c>
      <c r="J49" s="30" t="s">
        <v>1</v>
      </c>
      <c r="K49" s="30" t="s">
        <v>16</v>
      </c>
      <c r="L49" s="30" t="s">
        <v>6</v>
      </c>
      <c r="M49" s="35" t="s">
        <v>8</v>
      </c>
      <c r="N49" s="35" t="s">
        <v>3</v>
      </c>
      <c r="O49" s="30" t="s">
        <v>17</v>
      </c>
      <c r="P49" s="30" t="s">
        <v>0</v>
      </c>
      <c r="Q49" s="35" t="s">
        <v>1</v>
      </c>
      <c r="R49" s="30" t="s">
        <v>16</v>
      </c>
      <c r="S49" s="30" t="s">
        <v>6</v>
      </c>
      <c r="T49" s="35" t="s">
        <v>8</v>
      </c>
      <c r="U49" s="35" t="s">
        <v>3</v>
      </c>
      <c r="V49" s="30" t="s">
        <v>17</v>
      </c>
      <c r="W49" s="30" t="s">
        <v>0</v>
      </c>
      <c r="X49" s="30" t="s">
        <v>1</v>
      </c>
      <c r="Y49" s="30" t="s">
        <v>16</v>
      </c>
      <c r="Z49" s="30" t="s">
        <v>6</v>
      </c>
      <c r="AA49" s="35" t="s">
        <v>8</v>
      </c>
      <c r="AB49" s="35" t="s">
        <v>3</v>
      </c>
      <c r="AC49" s="35" t="s">
        <v>17</v>
      </c>
      <c r="AD49" s="30" t="s">
        <v>0</v>
      </c>
      <c r="AE49" s="30" t="s">
        <v>1</v>
      </c>
      <c r="AF49" s="30" t="s">
        <v>16</v>
      </c>
      <c r="AG49" s="30" t="s">
        <v>6</v>
      </c>
      <c r="AH49" s="35" t="s">
        <v>8</v>
      </c>
      <c r="AI49" s="30"/>
      <c r="AJ49" s="30"/>
      <c r="AK49" s="60"/>
      <c r="AL49" s="65" t="s">
        <v>12</v>
      </c>
      <c r="AM49" s="67"/>
      <c r="AN49" s="67"/>
      <c r="AO49" s="67"/>
      <c r="AP49" s="71">
        <f>COUNTIF(G51:AK51,"閉")+COUNTIF(G51:AK51,"天")</f>
        <v>0</v>
      </c>
      <c r="AQ49" s="75"/>
    </row>
    <row r="50" spans="1:43" ht="20.25" customHeight="1">
      <c r="A50" s="6"/>
      <c r="B50" s="12"/>
      <c r="C50" s="12"/>
      <c r="D50" s="20" t="s">
        <v>11</v>
      </c>
      <c r="E50" s="24"/>
      <c r="F50" s="27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65" t="s">
        <v>36</v>
      </c>
      <c r="AM50" s="67"/>
      <c r="AN50" s="67"/>
      <c r="AO50" s="67"/>
      <c r="AP50" s="72">
        <f>IF(AP48=0,0,AP49/AP48)</f>
        <v>0</v>
      </c>
      <c r="AQ50" s="76"/>
    </row>
    <row r="51" spans="1:43" ht="20.25" customHeight="1">
      <c r="A51" s="6"/>
      <c r="B51" s="12"/>
      <c r="C51" s="12"/>
      <c r="D51" s="21" t="s">
        <v>42</v>
      </c>
      <c r="E51" s="25"/>
      <c r="F51" s="28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6"/>
      <c r="AJ51" s="36"/>
      <c r="AK51" s="61"/>
      <c r="AL51" s="66" t="s">
        <v>44</v>
      </c>
      <c r="AM51" s="68"/>
      <c r="AN51" s="68"/>
      <c r="AO51" s="68"/>
      <c r="AP51" s="73">
        <f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77"/>
    </row>
    <row r="52" spans="1:43" ht="20.25" customHeight="1">
      <c r="A52" s="5" t="s">
        <v>46</v>
      </c>
      <c r="B52" s="11"/>
      <c r="C52" s="16"/>
      <c r="D52" s="19" t="s">
        <v>13</v>
      </c>
      <c r="E52" s="23"/>
      <c r="F52" s="26"/>
      <c r="G52" s="34">
        <v>1</v>
      </c>
      <c r="H52" s="29">
        <v>2</v>
      </c>
      <c r="I52" s="29">
        <v>3</v>
      </c>
      <c r="J52" s="29">
        <v>4</v>
      </c>
      <c r="K52" s="29">
        <v>5</v>
      </c>
      <c r="L52" s="29">
        <v>6</v>
      </c>
      <c r="M52" s="34">
        <v>7</v>
      </c>
      <c r="N52" s="34">
        <v>8</v>
      </c>
      <c r="O52" s="29">
        <v>9</v>
      </c>
      <c r="P52" s="29">
        <v>10</v>
      </c>
      <c r="Q52" s="29">
        <v>11</v>
      </c>
      <c r="R52" s="29">
        <v>12</v>
      </c>
      <c r="S52" s="29">
        <v>13</v>
      </c>
      <c r="T52" s="34">
        <v>14</v>
      </c>
      <c r="U52" s="34">
        <v>15</v>
      </c>
      <c r="V52" s="29">
        <v>16</v>
      </c>
      <c r="W52" s="29">
        <v>17</v>
      </c>
      <c r="X52" s="29">
        <v>18</v>
      </c>
      <c r="Y52" s="29">
        <v>19</v>
      </c>
      <c r="Z52" s="34">
        <v>20</v>
      </c>
      <c r="AA52" s="34">
        <v>21</v>
      </c>
      <c r="AB52" s="34">
        <v>22</v>
      </c>
      <c r="AC52" s="29">
        <v>23</v>
      </c>
      <c r="AD52" s="29">
        <v>24</v>
      </c>
      <c r="AE52" s="29">
        <v>25</v>
      </c>
      <c r="AF52" s="29">
        <v>26</v>
      </c>
      <c r="AG52" s="29">
        <v>27</v>
      </c>
      <c r="AH52" s="34">
        <v>28</v>
      </c>
      <c r="AI52" s="56">
        <v>29</v>
      </c>
      <c r="AJ52" s="52">
        <v>30</v>
      </c>
      <c r="AK52" s="62">
        <v>31</v>
      </c>
      <c r="AL52" s="65" t="s">
        <v>25</v>
      </c>
      <c r="AM52" s="67"/>
      <c r="AN52" s="67"/>
      <c r="AO52" s="67"/>
      <c r="AP52" s="71">
        <f>COUNTIF(G54:AK54,"工")+COUNTIF(G54:AK54,"休")+COUNTIFS(G54:AK54,"外",G55:AK55,"作")+COUNTIFS(G54:AK54,"外",G55:AK55,"天")+COUNTIFS(G54:AK54,"外",G55:AK55,"閉")</f>
        <v>0</v>
      </c>
      <c r="AQ52" s="75"/>
    </row>
    <row r="53" spans="1:43" ht="20.25" customHeight="1">
      <c r="A53" s="6"/>
      <c r="B53" s="12"/>
      <c r="C53" s="17"/>
      <c r="D53" s="20" t="s">
        <v>4</v>
      </c>
      <c r="E53" s="24"/>
      <c r="F53" s="27"/>
      <c r="G53" s="35" t="s">
        <v>9</v>
      </c>
      <c r="H53" s="30" t="s">
        <v>49</v>
      </c>
      <c r="I53" s="30" t="s">
        <v>0</v>
      </c>
      <c r="J53" s="30" t="s">
        <v>1</v>
      </c>
      <c r="K53" s="30" t="s">
        <v>16</v>
      </c>
      <c r="L53" s="30" t="s">
        <v>6</v>
      </c>
      <c r="M53" s="35" t="s">
        <v>8</v>
      </c>
      <c r="N53" s="35" t="s">
        <v>3</v>
      </c>
      <c r="O53" s="30" t="s">
        <v>17</v>
      </c>
      <c r="P53" s="30" t="s">
        <v>0</v>
      </c>
      <c r="Q53" s="30" t="s">
        <v>1</v>
      </c>
      <c r="R53" s="30" t="s">
        <v>16</v>
      </c>
      <c r="S53" s="30" t="s">
        <v>6</v>
      </c>
      <c r="T53" s="35" t="s">
        <v>8</v>
      </c>
      <c r="U53" s="35" t="s">
        <v>3</v>
      </c>
      <c r="V53" s="30" t="s">
        <v>17</v>
      </c>
      <c r="W53" s="30" t="s">
        <v>0</v>
      </c>
      <c r="X53" s="30" t="s">
        <v>1</v>
      </c>
      <c r="Y53" s="30" t="s">
        <v>16</v>
      </c>
      <c r="Z53" s="35" t="s">
        <v>6</v>
      </c>
      <c r="AA53" s="35" t="s">
        <v>8</v>
      </c>
      <c r="AB53" s="35" t="s">
        <v>3</v>
      </c>
      <c r="AC53" s="30" t="s">
        <v>17</v>
      </c>
      <c r="AD53" s="30" t="s">
        <v>0</v>
      </c>
      <c r="AE53" s="30" t="s">
        <v>1</v>
      </c>
      <c r="AF53" s="30" t="s">
        <v>16</v>
      </c>
      <c r="AG53" s="30" t="s">
        <v>6</v>
      </c>
      <c r="AH53" s="35" t="s">
        <v>8</v>
      </c>
      <c r="AI53" s="35" t="s">
        <v>3</v>
      </c>
      <c r="AJ53" s="30" t="s">
        <v>17</v>
      </c>
      <c r="AK53" s="30" t="s">
        <v>66</v>
      </c>
      <c r="AL53" s="65" t="s">
        <v>12</v>
      </c>
      <c r="AM53" s="67"/>
      <c r="AN53" s="67"/>
      <c r="AO53" s="67"/>
      <c r="AP53" s="71">
        <f>COUNTIF(G55:AK55,"閉")+COUNTIF(G55:AK55,"天")</f>
        <v>0</v>
      </c>
      <c r="AQ53" s="75"/>
    </row>
    <row r="54" spans="1:43" ht="20.25" customHeight="1">
      <c r="A54" s="6"/>
      <c r="B54" s="12"/>
      <c r="C54" s="17"/>
      <c r="D54" s="20" t="s">
        <v>11</v>
      </c>
      <c r="E54" s="24"/>
      <c r="F54" s="27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65" t="s">
        <v>36</v>
      </c>
      <c r="AM54" s="67"/>
      <c r="AN54" s="67"/>
      <c r="AO54" s="67"/>
      <c r="AP54" s="72">
        <f>IF(AP52=0,0,AP53/AP52)</f>
        <v>0</v>
      </c>
      <c r="AQ54" s="76"/>
    </row>
    <row r="55" spans="1:43" ht="20.25" customHeight="1">
      <c r="A55" s="8"/>
      <c r="B55" s="14"/>
      <c r="C55" s="18"/>
      <c r="D55" s="21" t="s">
        <v>42</v>
      </c>
      <c r="E55" s="25"/>
      <c r="F55" s="28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61"/>
      <c r="AL55" s="66" t="s">
        <v>44</v>
      </c>
      <c r="AM55" s="68"/>
      <c r="AN55" s="68"/>
      <c r="AO55" s="68"/>
      <c r="AP55" s="73">
        <f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77"/>
    </row>
    <row r="56" spans="1:43" s="2" customFormat="1" ht="14.25">
      <c r="A56" s="9"/>
      <c r="B56" s="15" t="s">
        <v>21</v>
      </c>
      <c r="C56" s="2" t="s">
        <v>24</v>
      </c>
      <c r="G56" s="37">
        <f>AP8+AP12+AP16+AP20+AP24+AP28+AP32+AP36+AP40+AP44+AP48+AP52</f>
        <v>0</v>
      </c>
      <c r="H56" s="37"/>
      <c r="I56" s="15" t="s">
        <v>9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</row>
    <row r="57" spans="1:43" s="2" customFormat="1" ht="14.25">
      <c r="B57" s="15" t="s">
        <v>22</v>
      </c>
      <c r="C57" s="2" t="s">
        <v>7</v>
      </c>
      <c r="G57" s="15">
        <f>AP9+AP13+AP17+AP21+AP25+AP29+AP33+AP37+AP41+AP45+AP49+AP53</f>
        <v>0</v>
      </c>
      <c r="H57" s="15"/>
      <c r="I57" s="15" t="s">
        <v>9</v>
      </c>
      <c r="K57" s="2" t="s">
        <v>53</v>
      </c>
      <c r="M57" s="15"/>
      <c r="N57" s="15"/>
      <c r="O57" s="15"/>
      <c r="P57" s="15"/>
      <c r="Q57" s="15"/>
      <c r="R57" s="15"/>
      <c r="S57" s="15"/>
      <c r="T57" s="15"/>
      <c r="U57" s="9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</row>
    <row r="58" spans="1:43" s="2" customFormat="1" ht="14.25">
      <c r="B58" s="15" t="s">
        <v>50</v>
      </c>
      <c r="C58" s="2" t="s">
        <v>54</v>
      </c>
      <c r="G58" s="38">
        <f>IF(G56=0,0,G56/G56*100)</f>
        <v>0</v>
      </c>
      <c r="H58" s="38"/>
      <c r="I58" s="15" t="s">
        <v>51</v>
      </c>
      <c r="J58" s="15"/>
      <c r="K58" s="15" t="s">
        <v>50</v>
      </c>
      <c r="L58" s="15" t="s">
        <v>29</v>
      </c>
      <c r="M58" s="44" t="s">
        <v>10</v>
      </c>
      <c r="N58" s="44"/>
      <c r="O58" s="44"/>
      <c r="P58" s="45" t="s">
        <v>27</v>
      </c>
      <c r="U58" s="15" t="s">
        <v>55</v>
      </c>
      <c r="V58" s="15"/>
      <c r="W58" s="15"/>
      <c r="X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</row>
    <row r="59" spans="1:43" s="2" customFormat="1" ht="14.25">
      <c r="A59" s="9"/>
      <c r="B59" s="9" t="s">
        <v>37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</row>
  </sheetData>
  <mergeCells count="171">
    <mergeCell ref="B2:K2"/>
    <mergeCell ref="AC3:AI3"/>
    <mergeCell ref="AJ3:AP3"/>
    <mergeCell ref="E4:J4"/>
    <mergeCell ref="AK4:AP4"/>
    <mergeCell ref="E5:J5"/>
    <mergeCell ref="AD5:AI5"/>
    <mergeCell ref="AK5:AP5"/>
    <mergeCell ref="I6:J6"/>
    <mergeCell ref="AD6:AI6"/>
    <mergeCell ref="AK6:AP6"/>
    <mergeCell ref="D8:F8"/>
    <mergeCell ref="AL8:AO8"/>
    <mergeCell ref="AP8:AQ8"/>
    <mergeCell ref="D9:F9"/>
    <mergeCell ref="AL9:AO9"/>
    <mergeCell ref="AP9:AQ9"/>
    <mergeCell ref="D10:F10"/>
    <mergeCell ref="AL10:AO10"/>
    <mergeCell ref="AP10:AQ10"/>
    <mergeCell ref="D11:F11"/>
    <mergeCell ref="AL11:AO11"/>
    <mergeCell ref="AP11:AQ11"/>
    <mergeCell ref="D12:F12"/>
    <mergeCell ref="AL12:AO12"/>
    <mergeCell ref="AP12:AQ12"/>
    <mergeCell ref="D13:F13"/>
    <mergeCell ref="AL13:AO13"/>
    <mergeCell ref="AP13:AQ13"/>
    <mergeCell ref="D14:F14"/>
    <mergeCell ref="AL14:AO14"/>
    <mergeCell ref="AP14:AQ14"/>
    <mergeCell ref="D15:F15"/>
    <mergeCell ref="AL15:AO15"/>
    <mergeCell ref="AP15:AQ15"/>
    <mergeCell ref="D16:F16"/>
    <mergeCell ref="AL16:AO16"/>
    <mergeCell ref="AP16:AQ16"/>
    <mergeCell ref="D17:F17"/>
    <mergeCell ref="AL17:AO17"/>
    <mergeCell ref="AP17:AQ17"/>
    <mergeCell ref="D18:F18"/>
    <mergeCell ref="AL18:AO18"/>
    <mergeCell ref="AP18:AQ18"/>
    <mergeCell ref="D19:F19"/>
    <mergeCell ref="AL19:AO19"/>
    <mergeCell ref="AP19:AQ19"/>
    <mergeCell ref="D20:F20"/>
    <mergeCell ref="AL20:AO20"/>
    <mergeCell ref="AP20:AQ20"/>
    <mergeCell ref="D21:F21"/>
    <mergeCell ref="AL21:AO21"/>
    <mergeCell ref="AP21:AQ21"/>
    <mergeCell ref="D22:F22"/>
    <mergeCell ref="AL22:AO22"/>
    <mergeCell ref="AP22:AQ22"/>
    <mergeCell ref="D23:F23"/>
    <mergeCell ref="AL23:AO23"/>
    <mergeCell ref="AP23:AQ23"/>
    <mergeCell ref="D24:F24"/>
    <mergeCell ref="AL24:AO24"/>
    <mergeCell ref="AP24:AQ24"/>
    <mergeCell ref="D25:F25"/>
    <mergeCell ref="AL25:AO25"/>
    <mergeCell ref="AP25:AQ25"/>
    <mergeCell ref="D26:F26"/>
    <mergeCell ref="AL26:AO26"/>
    <mergeCell ref="AP26:AQ26"/>
    <mergeCell ref="D27:F27"/>
    <mergeCell ref="AL27:AO27"/>
    <mergeCell ref="AP27:AQ27"/>
    <mergeCell ref="D28:F28"/>
    <mergeCell ref="AL28:AO28"/>
    <mergeCell ref="AP28:AQ28"/>
    <mergeCell ref="D29:F29"/>
    <mergeCell ref="AL29:AO29"/>
    <mergeCell ref="AP29:AQ29"/>
    <mergeCell ref="D30:F30"/>
    <mergeCell ref="AL30:AO30"/>
    <mergeCell ref="AP30:AQ30"/>
    <mergeCell ref="D31:F31"/>
    <mergeCell ref="AL31:AO31"/>
    <mergeCell ref="AP31:AQ31"/>
    <mergeCell ref="D32:F32"/>
    <mergeCell ref="AL32:AO32"/>
    <mergeCell ref="AP32:AQ32"/>
    <mergeCell ref="D33:F33"/>
    <mergeCell ref="AL33:AO33"/>
    <mergeCell ref="AP33:AQ33"/>
    <mergeCell ref="D34:F34"/>
    <mergeCell ref="AL34:AO34"/>
    <mergeCell ref="AP34:AQ34"/>
    <mergeCell ref="D35:F35"/>
    <mergeCell ref="AL35:AO35"/>
    <mergeCell ref="AP35:AQ35"/>
    <mergeCell ref="D36:F36"/>
    <mergeCell ref="AL36:AO36"/>
    <mergeCell ref="AP36:AQ36"/>
    <mergeCell ref="D37:F37"/>
    <mergeCell ref="AL37:AO37"/>
    <mergeCell ref="AP37:AQ37"/>
    <mergeCell ref="D38:F38"/>
    <mergeCell ref="AL38:AO38"/>
    <mergeCell ref="AP38:AQ38"/>
    <mergeCell ref="D39:F39"/>
    <mergeCell ref="AL39:AO39"/>
    <mergeCell ref="AP39:AQ39"/>
    <mergeCell ref="D40:F40"/>
    <mergeCell ref="AL40:AO40"/>
    <mergeCell ref="AP40:AQ40"/>
    <mergeCell ref="D41:F41"/>
    <mergeCell ref="AL41:AO41"/>
    <mergeCell ref="AP41:AQ41"/>
    <mergeCell ref="D42:F42"/>
    <mergeCell ref="AL42:AO42"/>
    <mergeCell ref="AP42:AQ42"/>
    <mergeCell ref="D43:F43"/>
    <mergeCell ref="AL43:AO43"/>
    <mergeCell ref="AP43:AQ43"/>
    <mergeCell ref="D44:F44"/>
    <mergeCell ref="AL44:AO44"/>
    <mergeCell ref="AP44:AQ44"/>
    <mergeCell ref="D45:F45"/>
    <mergeCell ref="AL45:AO45"/>
    <mergeCell ref="AP45:AQ45"/>
    <mergeCell ref="D46:F46"/>
    <mergeCell ref="AL46:AO46"/>
    <mergeCell ref="AP46:AQ46"/>
    <mergeCell ref="D47:F47"/>
    <mergeCell ref="AL47:AO47"/>
    <mergeCell ref="AP47:AQ47"/>
    <mergeCell ref="D48:F48"/>
    <mergeCell ref="AL48:AO48"/>
    <mergeCell ref="AP48:AQ48"/>
    <mergeCell ref="D49:F49"/>
    <mergeCell ref="AL49:AO49"/>
    <mergeCell ref="AP49:AQ49"/>
    <mergeCell ref="D50:F50"/>
    <mergeCell ref="AL50:AO50"/>
    <mergeCell ref="AP50:AQ50"/>
    <mergeCell ref="D51:F51"/>
    <mergeCell ref="AL51:AO51"/>
    <mergeCell ref="AP51:AQ51"/>
    <mergeCell ref="D52:F52"/>
    <mergeCell ref="AL52:AO52"/>
    <mergeCell ref="AP52:AQ52"/>
    <mergeCell ref="D53:F53"/>
    <mergeCell ref="AL53:AO53"/>
    <mergeCell ref="AP53:AQ53"/>
    <mergeCell ref="D54:F54"/>
    <mergeCell ref="AL54:AO54"/>
    <mergeCell ref="AP54:AQ54"/>
    <mergeCell ref="D55:F55"/>
    <mergeCell ref="AL55:AO55"/>
    <mergeCell ref="AP55:AQ55"/>
    <mergeCell ref="G56:H56"/>
    <mergeCell ref="G57:H57"/>
    <mergeCell ref="G58:H58"/>
    <mergeCell ref="M58:O58"/>
    <mergeCell ref="A8:C11"/>
    <mergeCell ref="A12:C15"/>
    <mergeCell ref="A16:C19"/>
    <mergeCell ref="A20:C23"/>
    <mergeCell ref="A24:C27"/>
    <mergeCell ref="A28:C31"/>
    <mergeCell ref="A32:C35"/>
    <mergeCell ref="A36:C39"/>
    <mergeCell ref="A40:C43"/>
    <mergeCell ref="A44:C47"/>
    <mergeCell ref="A48:C51"/>
    <mergeCell ref="A52:C55"/>
  </mergeCells>
  <phoneticPr fontId="3"/>
  <conditionalFormatting sqref="G11:AK11">
    <cfRule type="containsText" dxfId="121" priority="57" text="作">
      <formula>NOT(ISERROR(SEARCH("作",G11)))</formula>
    </cfRule>
    <cfRule type="containsText" dxfId="120" priority="482" text="天">
      <formula>NOT(ISERROR(SEARCH("天",G11)))</formula>
    </cfRule>
    <cfRule type="containsText" dxfId="119" priority="484" text="閉">
      <formula>NOT(ISERROR(SEARCH("閉",G11)))</formula>
    </cfRule>
  </conditionalFormatting>
  <conditionalFormatting sqref="G10:AK10">
    <cfRule type="containsText" dxfId="118" priority="483" text="工">
      <formula>NOT(ISERROR(SEARCH("工",G10)))</formula>
    </cfRule>
    <cfRule type="containsText" dxfId="117" priority="485" text="休">
      <formula>NOT(ISERROR(SEARCH("休",G10)))</formula>
    </cfRule>
  </conditionalFormatting>
  <conditionalFormatting sqref="G15:AK15">
    <cfRule type="containsText" dxfId="116" priority="52" text="作">
      <formula>NOT(ISERROR(SEARCH("作",G15)))</formula>
    </cfRule>
    <cfRule type="containsText" dxfId="115" priority="53" text="天">
      <formula>NOT(ISERROR(SEARCH("天",G15)))</formula>
    </cfRule>
    <cfRule type="containsText" dxfId="114" priority="55" text="閉">
      <formula>NOT(ISERROR(SEARCH("閉",G15)))</formula>
    </cfRule>
  </conditionalFormatting>
  <conditionalFormatting sqref="G14:AK14">
    <cfRule type="containsText" dxfId="113" priority="54" text="工">
      <formula>NOT(ISERROR(SEARCH("工",G14)))</formula>
    </cfRule>
    <cfRule type="containsText" dxfId="112" priority="56" text="休">
      <formula>NOT(ISERROR(SEARCH("休",G14)))</formula>
    </cfRule>
  </conditionalFormatting>
  <conditionalFormatting sqref="G19:AK19">
    <cfRule type="containsText" dxfId="111" priority="47" text="作">
      <formula>NOT(ISERROR(SEARCH("作",G19)))</formula>
    </cfRule>
    <cfRule type="containsText" dxfId="110" priority="48" text="天">
      <formula>NOT(ISERROR(SEARCH("天",G19)))</formula>
    </cfRule>
    <cfRule type="containsText" dxfId="109" priority="50" text="閉">
      <formula>NOT(ISERROR(SEARCH("閉",G19)))</formula>
    </cfRule>
  </conditionalFormatting>
  <conditionalFormatting sqref="G18:AK18">
    <cfRule type="containsText" dxfId="108" priority="49" text="工">
      <formula>NOT(ISERROR(SEARCH("工",G18)))</formula>
    </cfRule>
    <cfRule type="containsText" dxfId="107" priority="51" text="休">
      <formula>NOT(ISERROR(SEARCH("休",G18)))</formula>
    </cfRule>
  </conditionalFormatting>
  <conditionalFormatting sqref="G23:AK23">
    <cfRule type="containsText" dxfId="106" priority="42" text="作">
      <formula>NOT(ISERROR(SEARCH("作",G23)))</formula>
    </cfRule>
    <cfRule type="containsText" dxfId="105" priority="43" text="天">
      <formula>NOT(ISERROR(SEARCH("天",G23)))</formula>
    </cfRule>
    <cfRule type="containsText" dxfId="104" priority="45" text="閉">
      <formula>NOT(ISERROR(SEARCH("閉",G23)))</formula>
    </cfRule>
  </conditionalFormatting>
  <conditionalFormatting sqref="G22:AK22">
    <cfRule type="containsText" dxfId="103" priority="44" text="工">
      <formula>NOT(ISERROR(SEARCH("工",G22)))</formula>
    </cfRule>
    <cfRule type="containsText" dxfId="102" priority="46" text="休">
      <formula>NOT(ISERROR(SEARCH("休",G22)))</formula>
    </cfRule>
  </conditionalFormatting>
  <conditionalFormatting sqref="G27:AK27">
    <cfRule type="containsText" dxfId="101" priority="37" text="作">
      <formula>NOT(ISERROR(SEARCH("作",G27)))</formula>
    </cfRule>
    <cfRule type="containsText" dxfId="100" priority="38" text="天">
      <formula>NOT(ISERROR(SEARCH("天",G27)))</formula>
    </cfRule>
    <cfRule type="containsText" dxfId="99" priority="40" text="閉">
      <formula>NOT(ISERROR(SEARCH("閉",G27)))</formula>
    </cfRule>
  </conditionalFormatting>
  <conditionalFormatting sqref="G26:AK26">
    <cfRule type="containsText" dxfId="98" priority="39" text="工">
      <formula>NOT(ISERROR(SEARCH("工",G26)))</formula>
    </cfRule>
    <cfRule type="containsText" dxfId="97" priority="41" text="休">
      <formula>NOT(ISERROR(SEARCH("休",G26)))</formula>
    </cfRule>
  </conditionalFormatting>
  <conditionalFormatting sqref="G31:AK31">
    <cfRule type="containsText" dxfId="96" priority="32" text="作">
      <formula>NOT(ISERROR(SEARCH("作",G31)))</formula>
    </cfRule>
    <cfRule type="containsText" dxfId="95" priority="33" text="天">
      <formula>NOT(ISERROR(SEARCH("天",G31)))</formula>
    </cfRule>
    <cfRule type="containsText" dxfId="94" priority="35" text="閉">
      <formula>NOT(ISERROR(SEARCH("閉",G31)))</formula>
    </cfRule>
  </conditionalFormatting>
  <conditionalFormatting sqref="G30:AK30">
    <cfRule type="containsText" dxfId="93" priority="34" text="工">
      <formula>NOT(ISERROR(SEARCH("工",G30)))</formula>
    </cfRule>
    <cfRule type="containsText" dxfId="92" priority="36" text="休">
      <formula>NOT(ISERROR(SEARCH("休",G30)))</formula>
    </cfRule>
  </conditionalFormatting>
  <conditionalFormatting sqref="G35:AK35">
    <cfRule type="containsText" dxfId="91" priority="27" text="作">
      <formula>NOT(ISERROR(SEARCH("作",G35)))</formula>
    </cfRule>
    <cfRule type="containsText" dxfId="90" priority="28" text="天">
      <formula>NOT(ISERROR(SEARCH("天",G35)))</formula>
    </cfRule>
    <cfRule type="containsText" dxfId="89" priority="30" text="閉">
      <formula>NOT(ISERROR(SEARCH("閉",G35)))</formula>
    </cfRule>
  </conditionalFormatting>
  <conditionalFormatting sqref="G34:AK34">
    <cfRule type="containsText" dxfId="88" priority="29" text="工">
      <formula>NOT(ISERROR(SEARCH("工",G34)))</formula>
    </cfRule>
    <cfRule type="containsText" dxfId="87" priority="31" text="休">
      <formula>NOT(ISERROR(SEARCH("休",G34)))</formula>
    </cfRule>
  </conditionalFormatting>
  <conditionalFormatting sqref="G39:AK39">
    <cfRule type="containsText" dxfId="86" priority="22" text="作">
      <formula>NOT(ISERROR(SEARCH("作",G39)))</formula>
    </cfRule>
    <cfRule type="containsText" dxfId="85" priority="23" text="天">
      <formula>NOT(ISERROR(SEARCH("天",G39)))</formula>
    </cfRule>
    <cfRule type="containsText" dxfId="84" priority="25" text="閉">
      <formula>NOT(ISERROR(SEARCH("閉",G39)))</formula>
    </cfRule>
  </conditionalFormatting>
  <conditionalFormatting sqref="G38:AK38">
    <cfRule type="containsText" dxfId="83" priority="24" text="工">
      <formula>NOT(ISERROR(SEARCH("工",G38)))</formula>
    </cfRule>
    <cfRule type="containsText" dxfId="82" priority="26" text="休">
      <formula>NOT(ISERROR(SEARCH("休",G38)))</formula>
    </cfRule>
  </conditionalFormatting>
  <conditionalFormatting sqref="G43:AK43">
    <cfRule type="containsText" dxfId="81" priority="17" text="作">
      <formula>NOT(ISERROR(SEARCH("作",G43)))</formula>
    </cfRule>
    <cfRule type="containsText" dxfId="80" priority="18" text="天">
      <formula>NOT(ISERROR(SEARCH("天",G43)))</formula>
    </cfRule>
    <cfRule type="containsText" dxfId="79" priority="20" text="閉">
      <formula>NOT(ISERROR(SEARCH("閉",G43)))</formula>
    </cfRule>
  </conditionalFormatting>
  <conditionalFormatting sqref="G42:AK42">
    <cfRule type="containsText" dxfId="78" priority="19" text="工">
      <formula>NOT(ISERROR(SEARCH("工",G42)))</formula>
    </cfRule>
    <cfRule type="containsText" dxfId="77" priority="21" text="休">
      <formula>NOT(ISERROR(SEARCH("休",G42)))</formula>
    </cfRule>
  </conditionalFormatting>
  <conditionalFormatting sqref="G47:AK47">
    <cfRule type="containsText" dxfId="76" priority="12" text="作">
      <formula>NOT(ISERROR(SEARCH("作",G47)))</formula>
    </cfRule>
    <cfRule type="containsText" dxfId="75" priority="13" text="天">
      <formula>NOT(ISERROR(SEARCH("天",G47)))</formula>
    </cfRule>
    <cfRule type="containsText" dxfId="74" priority="15" text="閉">
      <formula>NOT(ISERROR(SEARCH("閉",G47)))</formula>
    </cfRule>
  </conditionalFormatting>
  <conditionalFormatting sqref="G46:AK46">
    <cfRule type="containsText" dxfId="73" priority="14" text="工">
      <formula>NOT(ISERROR(SEARCH("工",G46)))</formula>
    </cfRule>
    <cfRule type="containsText" dxfId="72" priority="16" text="休">
      <formula>NOT(ISERROR(SEARCH("休",G46)))</formula>
    </cfRule>
  </conditionalFormatting>
  <conditionalFormatting sqref="G51:AK51">
    <cfRule type="containsText" dxfId="71" priority="7" text="作">
      <formula>NOT(ISERROR(SEARCH("作",G51)))</formula>
    </cfRule>
    <cfRule type="containsText" dxfId="70" priority="8" text="天">
      <formula>NOT(ISERROR(SEARCH("天",G51)))</formula>
    </cfRule>
    <cfRule type="containsText" dxfId="69" priority="10" text="閉">
      <formula>NOT(ISERROR(SEARCH("閉",G51)))</formula>
    </cfRule>
  </conditionalFormatting>
  <conditionalFormatting sqref="G50:AK50">
    <cfRule type="containsText" dxfId="68" priority="9" text="工">
      <formula>NOT(ISERROR(SEARCH("工",G50)))</formula>
    </cfRule>
    <cfRule type="containsText" dxfId="67" priority="11" text="休">
      <formula>NOT(ISERROR(SEARCH("休",G50)))</formula>
    </cfRule>
  </conditionalFormatting>
  <conditionalFormatting sqref="G55:AK55">
    <cfRule type="containsText" dxfId="66" priority="2" text="作">
      <formula>NOT(ISERROR(SEARCH("作",G55)))</formula>
    </cfRule>
    <cfRule type="containsText" dxfId="65" priority="3" text="天">
      <formula>NOT(ISERROR(SEARCH("天",G55)))</formula>
    </cfRule>
    <cfRule type="containsText" dxfId="64" priority="5" text="閉">
      <formula>NOT(ISERROR(SEARCH("閉",G55)))</formula>
    </cfRule>
  </conditionalFormatting>
  <conditionalFormatting sqref="G54:AK54">
    <cfRule type="containsText" dxfId="63" priority="4" text="工">
      <formula>NOT(ISERROR(SEARCH("工",G54)))</formula>
    </cfRule>
    <cfRule type="containsText" dxfId="62" priority="6" text="休">
      <formula>NOT(ISERROR(SEARCH("休",G54)))</formula>
    </cfRule>
  </conditionalFormatting>
  <dataValidations count="4">
    <dataValidation type="list" allowBlank="1" showDropDown="0" showInputMessage="1" showErrorMessage="1" sqref="G11:AK11 G15:AK15 G19:AK19 G23:AK23 G51:AK51 G27:AK27 G31:AK31 G35:AK35 G39:AK39 G43:AK43 G47:AK47 G55:AK55">
      <formula1>"作,天,閉"</formula1>
    </dataValidation>
    <dataValidation type="list" allowBlank="1" showDropDown="0" showInputMessage="1" showErrorMessage="1" sqref="AI49 AK29">
      <formula1>#REF!</formula1>
    </dataValidation>
    <dataValidation type="list" allowBlank="1" showDropDown="0" showInputMessage="1" showErrorMessage="1" sqref="G10:AK10 G14:AK14 G18:AK18 G22:AK22 G42:AK42 G30:AK30 G34:AK34 G38:AK38 G54:AK54 G46:AK46 G50:AK50 G26:AK26">
      <formula1>"工,休,外"</formula1>
    </dataValidation>
    <dataValidation type="list" allowBlank="1" showDropDown="0" showInputMessage="1" showErrorMessage="1" sqref="B2 U2:X2">
      <formula1>$AT$2:$AT$3</formula1>
    </dataValidation>
  </dataValidations>
  <pageMargins left="0.31496062992125984" right="0.31496062992125984" top="0.74803149606299213" bottom="0.55118110236220474" header="0.31496062992125984" footer="0.31496062992125984"/>
  <pageSetup paperSize="8" fitToWidth="1" fitToHeight="1" orientation="portrait" usePrinterDefaults="1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63B6A85-5F0C-48B0-BEBC-7DDE301EAD87}">
            <xm:f>NOT(ISERROR(SEARCH($AN$4,AK9)))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T59"/>
  <sheetViews>
    <sheetView showGridLines="0" view="pageBreakPreview" zoomScaleSheetLayoutView="100" workbookViewId="0">
      <selection activeCell="A2" sqref="A2:J2"/>
    </sheetView>
  </sheetViews>
  <sheetFormatPr defaultRowHeight="13.5"/>
  <cols>
    <col min="1" max="6" width="5.375" customWidth="1"/>
    <col min="7" max="37" width="3" style="1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6" ht="20.25" customHeight="1">
      <c r="A1" s="3" t="str">
        <f>IF(A2=AT2,AS2,AS3)</f>
        <v>様式第３号（第８条関係）</v>
      </c>
      <c r="E1" s="1"/>
      <c r="F1" s="1"/>
    </row>
    <row r="2" spans="1:46" ht="20.25" customHeight="1">
      <c r="A2" s="78" t="s">
        <v>58</v>
      </c>
      <c r="B2" s="78"/>
      <c r="C2" s="78"/>
      <c r="D2" s="78"/>
      <c r="E2" s="78"/>
      <c r="F2" s="78"/>
      <c r="G2" s="78"/>
      <c r="H2" s="78"/>
      <c r="I2" s="78"/>
      <c r="J2" s="78"/>
      <c r="K2" s="39"/>
      <c r="L2" s="39"/>
      <c r="M2" s="39"/>
      <c r="N2" s="39"/>
      <c r="O2" s="39"/>
      <c r="P2" s="39"/>
      <c r="Q2" s="39"/>
      <c r="R2" s="39"/>
      <c r="AR2" s="79"/>
      <c r="AS2" s="80" t="s">
        <v>59</v>
      </c>
      <c r="AT2" s="80" t="s">
        <v>32</v>
      </c>
    </row>
    <row r="3" spans="1:46" ht="20.25" customHeight="1">
      <c r="A3" s="3" t="s">
        <v>39</v>
      </c>
      <c r="C3" s="3"/>
      <c r="D3" s="3" t="s">
        <v>56</v>
      </c>
      <c r="E3" s="3"/>
      <c r="F3" s="4"/>
      <c r="G3" s="4"/>
      <c r="H3" s="4"/>
      <c r="I3" s="4"/>
      <c r="J3" s="4"/>
      <c r="K3" s="4"/>
      <c r="AC3" s="20" t="s">
        <v>11</v>
      </c>
      <c r="AD3" s="24"/>
      <c r="AE3" s="24"/>
      <c r="AF3" s="24"/>
      <c r="AG3" s="24"/>
      <c r="AH3" s="24"/>
      <c r="AI3" s="27"/>
      <c r="AJ3" s="24" t="s">
        <v>42</v>
      </c>
      <c r="AK3" s="24"/>
      <c r="AL3" s="24"/>
      <c r="AM3" s="24"/>
      <c r="AN3" s="24"/>
      <c r="AO3" s="24"/>
      <c r="AP3" s="27"/>
      <c r="AR3" s="79"/>
      <c r="AS3" s="80" t="s">
        <v>60</v>
      </c>
      <c r="AT3" s="80" t="s">
        <v>58</v>
      </c>
    </row>
    <row r="4" spans="1:46" ht="20.25" customHeight="1">
      <c r="A4" s="3" t="s">
        <v>47</v>
      </c>
      <c r="C4" s="3"/>
      <c r="D4" s="22">
        <v>45397</v>
      </c>
      <c r="E4" s="22"/>
      <c r="F4" s="22"/>
      <c r="G4" s="22"/>
      <c r="H4" s="22"/>
      <c r="I4" s="22"/>
      <c r="J4" s="4"/>
      <c r="K4" s="4"/>
      <c r="L4" s="4"/>
      <c r="M4" s="4"/>
      <c r="N4" s="4"/>
      <c r="O4" s="4"/>
      <c r="AC4" s="47" t="s">
        <v>26</v>
      </c>
      <c r="AD4" s="49" t="s">
        <v>14</v>
      </c>
      <c r="AE4" s="49"/>
      <c r="AF4" s="49"/>
      <c r="AG4" s="49"/>
      <c r="AH4" s="49"/>
      <c r="AI4" s="53"/>
      <c r="AJ4" s="12" t="s">
        <v>33</v>
      </c>
      <c r="AK4" s="49" t="s">
        <v>20</v>
      </c>
      <c r="AL4" s="49"/>
      <c r="AM4" s="49"/>
      <c r="AN4" s="49"/>
      <c r="AO4" s="49"/>
      <c r="AP4" s="53"/>
    </row>
    <row r="5" spans="1:46" ht="20.25" customHeight="1">
      <c r="A5" s="3" t="s">
        <v>48</v>
      </c>
      <c r="C5" s="3"/>
      <c r="D5" s="22">
        <v>45730</v>
      </c>
      <c r="E5" s="22"/>
      <c r="F5" s="22"/>
      <c r="G5" s="22"/>
      <c r="H5" s="22"/>
      <c r="I5" s="22"/>
      <c r="J5" s="4"/>
      <c r="K5" s="40"/>
      <c r="L5" s="4"/>
      <c r="M5" s="4"/>
      <c r="N5" s="4"/>
      <c r="O5" s="4"/>
      <c r="AC5" s="47" t="s">
        <v>30</v>
      </c>
      <c r="AD5" s="50" t="s">
        <v>45</v>
      </c>
      <c r="AE5" s="50"/>
      <c r="AF5" s="50"/>
      <c r="AG5" s="50"/>
      <c r="AH5" s="50"/>
      <c r="AI5" s="54"/>
      <c r="AJ5" s="12" t="s">
        <v>34</v>
      </c>
      <c r="AK5" s="57" t="s">
        <v>31</v>
      </c>
      <c r="AL5" s="57"/>
      <c r="AM5" s="57"/>
      <c r="AN5" s="57"/>
      <c r="AO5" s="57"/>
      <c r="AP5" s="69"/>
    </row>
    <row r="6" spans="1:46" ht="20.25" customHeight="1">
      <c r="A6" s="3" t="s">
        <v>41</v>
      </c>
      <c r="C6" s="3"/>
      <c r="D6" s="3" t="s">
        <v>40</v>
      </c>
      <c r="E6" s="1"/>
      <c r="F6" s="1"/>
      <c r="H6" s="4"/>
      <c r="I6" s="4"/>
      <c r="J6" s="4"/>
      <c r="K6" s="4"/>
      <c r="L6" s="4"/>
      <c r="M6" s="4"/>
      <c r="N6" s="4"/>
      <c r="O6" s="4"/>
      <c r="S6" s="9"/>
      <c r="T6" s="9"/>
      <c r="AC6" s="48" t="s">
        <v>19</v>
      </c>
      <c r="AD6" s="51" t="s">
        <v>43</v>
      </c>
      <c r="AE6" s="51"/>
      <c r="AF6" s="51"/>
      <c r="AG6" s="51"/>
      <c r="AH6" s="51"/>
      <c r="AI6" s="55"/>
      <c r="AJ6" s="13" t="s">
        <v>35</v>
      </c>
      <c r="AK6" s="58" t="s">
        <v>28</v>
      </c>
      <c r="AL6" s="58"/>
      <c r="AM6" s="58"/>
      <c r="AN6" s="58"/>
      <c r="AO6" s="58"/>
      <c r="AP6" s="70"/>
    </row>
    <row r="7" spans="1:46" ht="20.25" customHeight="1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T7" s="46"/>
      <c r="AL7" s="64"/>
      <c r="AM7" s="64"/>
      <c r="AN7" s="64"/>
      <c r="AO7" s="64"/>
      <c r="AP7" s="64"/>
      <c r="AQ7" s="74"/>
    </row>
    <row r="8" spans="1:46" ht="20.25" customHeight="1">
      <c r="A8" s="5" t="s">
        <v>61</v>
      </c>
      <c r="B8" s="11"/>
      <c r="C8" s="11"/>
      <c r="D8" s="19" t="s">
        <v>13</v>
      </c>
      <c r="E8" s="23"/>
      <c r="F8" s="26"/>
      <c r="G8" s="29">
        <v>1</v>
      </c>
      <c r="H8" s="29">
        <v>2</v>
      </c>
      <c r="I8" s="29">
        <v>3</v>
      </c>
      <c r="J8" s="29">
        <v>4</v>
      </c>
      <c r="K8" s="34">
        <v>5</v>
      </c>
      <c r="L8" s="31">
        <v>6</v>
      </c>
      <c r="M8" s="29">
        <v>7</v>
      </c>
      <c r="N8" s="41">
        <v>8</v>
      </c>
      <c r="O8" s="41">
        <v>9</v>
      </c>
      <c r="P8" s="41">
        <v>10</v>
      </c>
      <c r="Q8" s="41">
        <v>11</v>
      </c>
      <c r="R8" s="43">
        <v>12</v>
      </c>
      <c r="S8" s="31">
        <v>13</v>
      </c>
      <c r="T8" s="29">
        <v>14</v>
      </c>
      <c r="U8" s="41">
        <v>15</v>
      </c>
      <c r="V8" s="41">
        <v>16</v>
      </c>
      <c r="W8" s="41">
        <v>17</v>
      </c>
      <c r="X8" s="41">
        <v>18</v>
      </c>
      <c r="Y8" s="43">
        <v>19</v>
      </c>
      <c r="Z8" s="31">
        <v>20</v>
      </c>
      <c r="AA8" s="29">
        <v>21</v>
      </c>
      <c r="AB8" s="41">
        <v>22</v>
      </c>
      <c r="AC8" s="41">
        <v>23</v>
      </c>
      <c r="AD8" s="41">
        <v>24</v>
      </c>
      <c r="AE8" s="41">
        <v>25</v>
      </c>
      <c r="AF8" s="43">
        <v>26</v>
      </c>
      <c r="AG8" s="31">
        <v>27</v>
      </c>
      <c r="AH8" s="29">
        <v>28</v>
      </c>
      <c r="AI8" s="34">
        <v>29</v>
      </c>
      <c r="AJ8" s="29">
        <v>30</v>
      </c>
      <c r="AK8" s="59"/>
      <c r="AL8" s="65" t="s">
        <v>25</v>
      </c>
      <c r="AM8" s="67"/>
      <c r="AN8" s="67"/>
      <c r="AO8" s="67"/>
      <c r="AP8" s="71">
        <f>COUNTIF(G10:AK10,"工")+COUNTIF(G10:AK10,"休")+COUNTIFS(G10:AK10,"外",G11:AK11,"作")+COUNTIFS(G10:AK10,"外",G11:AK11,"天")+COUNTIFS(G10:AK10,"外",G11:AK11,"閉")</f>
        <v>17</v>
      </c>
      <c r="AQ8" s="75"/>
    </row>
    <row r="9" spans="1:46" ht="20.25" customHeight="1">
      <c r="A9" s="6"/>
      <c r="B9" s="12"/>
      <c r="C9" s="12"/>
      <c r="D9" s="20" t="s">
        <v>4</v>
      </c>
      <c r="E9" s="24"/>
      <c r="F9" s="27"/>
      <c r="G9" s="30" t="s">
        <v>0</v>
      </c>
      <c r="H9" s="30" t="s">
        <v>1</v>
      </c>
      <c r="I9" s="30" t="s">
        <v>16</v>
      </c>
      <c r="J9" s="30" t="s">
        <v>6</v>
      </c>
      <c r="K9" s="32" t="s">
        <v>8</v>
      </c>
      <c r="L9" s="32" t="s">
        <v>3</v>
      </c>
      <c r="M9" s="30" t="s">
        <v>17</v>
      </c>
      <c r="N9" s="30" t="s">
        <v>0</v>
      </c>
      <c r="O9" s="30" t="s">
        <v>1</v>
      </c>
      <c r="P9" s="30" t="s">
        <v>16</v>
      </c>
      <c r="Q9" s="30" t="s">
        <v>6</v>
      </c>
      <c r="R9" s="32" t="s">
        <v>8</v>
      </c>
      <c r="S9" s="32" t="s">
        <v>3</v>
      </c>
      <c r="T9" s="30" t="s">
        <v>17</v>
      </c>
      <c r="U9" s="30" t="s">
        <v>0</v>
      </c>
      <c r="V9" s="30" t="s">
        <v>1</v>
      </c>
      <c r="W9" s="30" t="s">
        <v>16</v>
      </c>
      <c r="X9" s="30" t="s">
        <v>6</v>
      </c>
      <c r="Y9" s="32" t="s">
        <v>8</v>
      </c>
      <c r="Z9" s="32" t="s">
        <v>3</v>
      </c>
      <c r="AA9" s="30" t="s">
        <v>17</v>
      </c>
      <c r="AB9" s="30" t="s">
        <v>0</v>
      </c>
      <c r="AC9" s="30" t="s">
        <v>1</v>
      </c>
      <c r="AD9" s="30" t="s">
        <v>16</v>
      </c>
      <c r="AE9" s="30" t="s">
        <v>6</v>
      </c>
      <c r="AF9" s="32" t="s">
        <v>8</v>
      </c>
      <c r="AG9" s="32" t="s">
        <v>3</v>
      </c>
      <c r="AH9" s="30" t="s">
        <v>17</v>
      </c>
      <c r="AI9" s="35" t="s">
        <v>0</v>
      </c>
      <c r="AJ9" s="30" t="s">
        <v>1</v>
      </c>
      <c r="AK9" s="60"/>
      <c r="AL9" s="65" t="s">
        <v>12</v>
      </c>
      <c r="AM9" s="67"/>
      <c r="AN9" s="67"/>
      <c r="AO9" s="67"/>
      <c r="AP9" s="71">
        <f>COUNTIF(G11:AK11,"閉")+COUNTIF(G11:AK11,"天")</f>
        <v>5</v>
      </c>
      <c r="AQ9" s="75"/>
    </row>
    <row r="10" spans="1:46" ht="20.25" customHeight="1">
      <c r="A10" s="6"/>
      <c r="B10" s="12"/>
      <c r="C10" s="12"/>
      <c r="D10" s="20" t="s">
        <v>11</v>
      </c>
      <c r="E10" s="24"/>
      <c r="F10" s="27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 t="s">
        <v>23</v>
      </c>
      <c r="U10" s="30" t="s">
        <v>23</v>
      </c>
      <c r="V10" s="30" t="s">
        <v>23</v>
      </c>
      <c r="W10" s="30" t="s">
        <v>23</v>
      </c>
      <c r="X10" s="30" t="s">
        <v>23</v>
      </c>
      <c r="Y10" s="30" t="s">
        <v>52</v>
      </c>
      <c r="Z10" s="30" t="s">
        <v>52</v>
      </c>
      <c r="AA10" s="30" t="s">
        <v>23</v>
      </c>
      <c r="AB10" s="30" t="s">
        <v>23</v>
      </c>
      <c r="AC10" s="30" t="s">
        <v>23</v>
      </c>
      <c r="AD10" s="30" t="s">
        <v>23</v>
      </c>
      <c r="AE10" s="30" t="s">
        <v>23</v>
      </c>
      <c r="AF10" s="30" t="s">
        <v>52</v>
      </c>
      <c r="AG10" s="30" t="s">
        <v>52</v>
      </c>
      <c r="AH10" s="30" t="s">
        <v>23</v>
      </c>
      <c r="AI10" s="30" t="s">
        <v>52</v>
      </c>
      <c r="AJ10" s="30" t="s">
        <v>23</v>
      </c>
      <c r="AK10" s="30"/>
      <c r="AL10" s="65" t="s">
        <v>36</v>
      </c>
      <c r="AM10" s="67"/>
      <c r="AN10" s="67"/>
      <c r="AO10" s="67"/>
      <c r="AP10" s="72">
        <f>AP9/AP8</f>
        <v>0.29411764705882354</v>
      </c>
      <c r="AQ10" s="76"/>
    </row>
    <row r="11" spans="1:46" ht="20.25" customHeight="1">
      <c r="A11" s="7"/>
      <c r="B11" s="13"/>
      <c r="C11" s="13"/>
      <c r="D11" s="21" t="s">
        <v>42</v>
      </c>
      <c r="E11" s="25"/>
      <c r="F11" s="28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 t="s">
        <v>57</v>
      </c>
      <c r="U11" s="30" t="s">
        <v>57</v>
      </c>
      <c r="V11" s="30" t="s">
        <v>57</v>
      </c>
      <c r="W11" s="30" t="s">
        <v>57</v>
      </c>
      <c r="X11" s="30" t="s">
        <v>57</v>
      </c>
      <c r="Y11" s="30" t="s">
        <v>38</v>
      </c>
      <c r="Z11" s="30" t="s">
        <v>38</v>
      </c>
      <c r="AA11" s="30" t="s">
        <v>57</v>
      </c>
      <c r="AB11" s="30" t="s">
        <v>57</v>
      </c>
      <c r="AC11" s="30" t="s">
        <v>57</v>
      </c>
      <c r="AD11" s="30" t="s">
        <v>57</v>
      </c>
      <c r="AE11" s="30" t="s">
        <v>57</v>
      </c>
      <c r="AF11" s="30" t="s">
        <v>38</v>
      </c>
      <c r="AG11" s="30" t="s">
        <v>38</v>
      </c>
      <c r="AH11" s="30" t="s">
        <v>57</v>
      </c>
      <c r="AI11" s="30" t="s">
        <v>38</v>
      </c>
      <c r="AJ11" s="30" t="s">
        <v>57</v>
      </c>
      <c r="AK11" s="61"/>
      <c r="AL11" s="66" t="s">
        <v>44</v>
      </c>
      <c r="AM11" s="68"/>
      <c r="AN11" s="68"/>
      <c r="AO11" s="68"/>
      <c r="AP11" s="73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77"/>
    </row>
    <row r="12" spans="1:46" ht="20.25" customHeight="1">
      <c r="A12" s="5" t="s">
        <v>63</v>
      </c>
      <c r="B12" s="11"/>
      <c r="C12" s="11"/>
      <c r="D12" s="19" t="s">
        <v>13</v>
      </c>
      <c r="E12" s="23"/>
      <c r="F12" s="26"/>
      <c r="G12" s="29">
        <v>1</v>
      </c>
      <c r="H12" s="29">
        <v>2</v>
      </c>
      <c r="I12" s="31">
        <v>3</v>
      </c>
      <c r="J12" s="31">
        <v>4</v>
      </c>
      <c r="K12" s="31">
        <v>5</v>
      </c>
      <c r="L12" s="31">
        <v>6</v>
      </c>
      <c r="M12" s="41">
        <v>7</v>
      </c>
      <c r="N12" s="41">
        <v>8</v>
      </c>
      <c r="O12" s="41">
        <v>9</v>
      </c>
      <c r="P12" s="43">
        <v>10</v>
      </c>
      <c r="Q12" s="31">
        <v>11</v>
      </c>
      <c r="R12" s="29">
        <v>12</v>
      </c>
      <c r="S12" s="41">
        <v>13</v>
      </c>
      <c r="T12" s="41">
        <v>14</v>
      </c>
      <c r="U12" s="41">
        <v>15</v>
      </c>
      <c r="V12" s="41">
        <v>16</v>
      </c>
      <c r="W12" s="43">
        <v>17</v>
      </c>
      <c r="X12" s="31">
        <v>18</v>
      </c>
      <c r="Y12" s="29">
        <v>19</v>
      </c>
      <c r="Z12" s="41">
        <v>20</v>
      </c>
      <c r="AA12" s="41">
        <v>21</v>
      </c>
      <c r="AB12" s="41">
        <v>22</v>
      </c>
      <c r="AC12" s="41">
        <v>23</v>
      </c>
      <c r="AD12" s="43">
        <v>24</v>
      </c>
      <c r="AE12" s="31">
        <v>25</v>
      </c>
      <c r="AF12" s="29">
        <v>26</v>
      </c>
      <c r="AG12" s="41">
        <v>27</v>
      </c>
      <c r="AH12" s="41">
        <v>28</v>
      </c>
      <c r="AI12" s="29">
        <v>29</v>
      </c>
      <c r="AJ12" s="29">
        <v>30</v>
      </c>
      <c r="AK12" s="62">
        <v>31</v>
      </c>
      <c r="AL12" s="65" t="s">
        <v>25</v>
      </c>
      <c r="AM12" s="67"/>
      <c r="AN12" s="67"/>
      <c r="AO12" s="67"/>
      <c r="AP12" s="71">
        <f>COUNTIF(G14:AK14,"工")+COUNTIF(G14:AK14,"休")+COUNTIFS(G14:AK14,"外",G15:AK15,"作")+COUNTIFS(G14:AK14,"外",G15:AK15,"天")+COUNTIFS(G14:AK14,"外",G15:AK15,"閉")</f>
        <v>31</v>
      </c>
      <c r="AQ12" s="75"/>
    </row>
    <row r="13" spans="1:46" ht="20.25" customHeight="1">
      <c r="A13" s="6"/>
      <c r="B13" s="12"/>
      <c r="C13" s="12"/>
      <c r="D13" s="20" t="s">
        <v>4</v>
      </c>
      <c r="E13" s="24"/>
      <c r="F13" s="27"/>
      <c r="G13" s="30" t="s">
        <v>16</v>
      </c>
      <c r="H13" s="30" t="s">
        <v>6</v>
      </c>
      <c r="I13" s="35" t="s">
        <v>8</v>
      </c>
      <c r="J13" s="35" t="s">
        <v>3</v>
      </c>
      <c r="K13" s="35" t="s">
        <v>17</v>
      </c>
      <c r="L13" s="35" t="s">
        <v>0</v>
      </c>
      <c r="M13" s="30" t="s">
        <v>1</v>
      </c>
      <c r="N13" s="30" t="s">
        <v>16</v>
      </c>
      <c r="O13" s="30" t="s">
        <v>6</v>
      </c>
      <c r="P13" s="35" t="s">
        <v>8</v>
      </c>
      <c r="Q13" s="35" t="s">
        <v>3</v>
      </c>
      <c r="R13" s="30" t="s">
        <v>17</v>
      </c>
      <c r="S13" s="30" t="s">
        <v>0</v>
      </c>
      <c r="T13" s="30" t="s">
        <v>1</v>
      </c>
      <c r="U13" s="30" t="s">
        <v>16</v>
      </c>
      <c r="V13" s="30" t="s">
        <v>6</v>
      </c>
      <c r="W13" s="35" t="s">
        <v>8</v>
      </c>
      <c r="X13" s="35" t="s">
        <v>3</v>
      </c>
      <c r="Y13" s="30" t="s">
        <v>17</v>
      </c>
      <c r="Z13" s="30" t="s">
        <v>0</v>
      </c>
      <c r="AA13" s="30" t="s">
        <v>1</v>
      </c>
      <c r="AB13" s="30" t="s">
        <v>16</v>
      </c>
      <c r="AC13" s="30" t="s">
        <v>6</v>
      </c>
      <c r="AD13" s="35" t="s">
        <v>8</v>
      </c>
      <c r="AE13" s="35" t="s">
        <v>3</v>
      </c>
      <c r="AF13" s="30" t="s">
        <v>17</v>
      </c>
      <c r="AG13" s="30" t="s">
        <v>0</v>
      </c>
      <c r="AH13" s="30" t="s">
        <v>1</v>
      </c>
      <c r="AI13" s="30" t="s">
        <v>16</v>
      </c>
      <c r="AJ13" s="30" t="s">
        <v>6</v>
      </c>
      <c r="AK13" s="30" t="s">
        <v>62</v>
      </c>
      <c r="AL13" s="65" t="s">
        <v>12</v>
      </c>
      <c r="AM13" s="67"/>
      <c r="AN13" s="67"/>
      <c r="AO13" s="67"/>
      <c r="AP13" s="71">
        <f>COUNTIF(G15:AK15,"閉")+COUNTIF(G15:AK15,"天")</f>
        <v>11</v>
      </c>
      <c r="AQ13" s="75"/>
    </row>
    <row r="14" spans="1:46" ht="20.25" customHeight="1">
      <c r="A14" s="6"/>
      <c r="B14" s="12"/>
      <c r="C14" s="12"/>
      <c r="D14" s="20" t="s">
        <v>11</v>
      </c>
      <c r="E14" s="24"/>
      <c r="F14" s="27"/>
      <c r="G14" s="30" t="s">
        <v>23</v>
      </c>
      <c r="H14" s="30" t="s">
        <v>23</v>
      </c>
      <c r="I14" s="30" t="s">
        <v>52</v>
      </c>
      <c r="J14" s="30" t="s">
        <v>52</v>
      </c>
      <c r="K14" s="30" t="s">
        <v>52</v>
      </c>
      <c r="L14" s="30" t="s">
        <v>52</v>
      </c>
      <c r="M14" s="30" t="s">
        <v>23</v>
      </c>
      <c r="N14" s="30" t="s">
        <v>23</v>
      </c>
      <c r="O14" s="30" t="s">
        <v>23</v>
      </c>
      <c r="P14" s="30" t="s">
        <v>52</v>
      </c>
      <c r="Q14" s="30" t="s">
        <v>52</v>
      </c>
      <c r="R14" s="30" t="s">
        <v>23</v>
      </c>
      <c r="S14" s="30" t="s">
        <v>23</v>
      </c>
      <c r="T14" s="30" t="s">
        <v>23</v>
      </c>
      <c r="U14" s="30" t="s">
        <v>23</v>
      </c>
      <c r="V14" s="30" t="s">
        <v>23</v>
      </c>
      <c r="W14" s="30" t="s">
        <v>52</v>
      </c>
      <c r="X14" s="30" t="s">
        <v>52</v>
      </c>
      <c r="Y14" s="30" t="s">
        <v>23</v>
      </c>
      <c r="Z14" s="30" t="s">
        <v>23</v>
      </c>
      <c r="AA14" s="30" t="s">
        <v>23</v>
      </c>
      <c r="AB14" s="30" t="s">
        <v>23</v>
      </c>
      <c r="AC14" s="30" t="s">
        <v>23</v>
      </c>
      <c r="AD14" s="30" t="s">
        <v>52</v>
      </c>
      <c r="AE14" s="30" t="s">
        <v>52</v>
      </c>
      <c r="AF14" s="30" t="s">
        <v>23</v>
      </c>
      <c r="AG14" s="30" t="s">
        <v>23</v>
      </c>
      <c r="AH14" s="30" t="s">
        <v>23</v>
      </c>
      <c r="AI14" s="30" t="s">
        <v>23</v>
      </c>
      <c r="AJ14" s="30" t="s">
        <v>23</v>
      </c>
      <c r="AK14" s="30" t="s">
        <v>52</v>
      </c>
      <c r="AL14" s="65" t="s">
        <v>36</v>
      </c>
      <c r="AM14" s="67"/>
      <c r="AN14" s="67"/>
      <c r="AO14" s="67"/>
      <c r="AP14" s="72">
        <f>AP13/AP12</f>
        <v>0.35483870967741937</v>
      </c>
      <c r="AQ14" s="76"/>
    </row>
    <row r="15" spans="1:46" ht="20.25" customHeight="1">
      <c r="A15" s="7"/>
      <c r="B15" s="13"/>
      <c r="C15" s="13"/>
      <c r="D15" s="20" t="s">
        <v>42</v>
      </c>
      <c r="E15" s="24"/>
      <c r="F15" s="27"/>
      <c r="G15" s="30" t="s">
        <v>57</v>
      </c>
      <c r="H15" s="30" t="s">
        <v>57</v>
      </c>
      <c r="I15" s="30" t="s">
        <v>38</v>
      </c>
      <c r="J15" s="30" t="s">
        <v>38</v>
      </c>
      <c r="K15" s="30" t="s">
        <v>38</v>
      </c>
      <c r="L15" s="30" t="s">
        <v>38</v>
      </c>
      <c r="M15" s="30" t="s">
        <v>57</v>
      </c>
      <c r="N15" s="30" t="s">
        <v>57</v>
      </c>
      <c r="O15" s="30" t="s">
        <v>57</v>
      </c>
      <c r="P15" s="30" t="s">
        <v>38</v>
      </c>
      <c r="Q15" s="30" t="s">
        <v>38</v>
      </c>
      <c r="R15" s="30" t="s">
        <v>57</v>
      </c>
      <c r="S15" s="30" t="s">
        <v>57</v>
      </c>
      <c r="T15" s="30" t="s">
        <v>57</v>
      </c>
      <c r="U15" s="30" t="s">
        <v>57</v>
      </c>
      <c r="V15" s="30" t="s">
        <v>57</v>
      </c>
      <c r="W15" s="30" t="s">
        <v>38</v>
      </c>
      <c r="X15" s="30" t="s">
        <v>38</v>
      </c>
      <c r="Y15" s="30" t="s">
        <v>57</v>
      </c>
      <c r="Z15" s="30" t="s">
        <v>57</v>
      </c>
      <c r="AA15" s="30" t="s">
        <v>57</v>
      </c>
      <c r="AB15" s="30" t="s">
        <v>57</v>
      </c>
      <c r="AC15" s="30" t="s">
        <v>57</v>
      </c>
      <c r="AD15" s="30" t="s">
        <v>38</v>
      </c>
      <c r="AE15" s="30" t="s">
        <v>38</v>
      </c>
      <c r="AF15" s="30" t="s">
        <v>57</v>
      </c>
      <c r="AG15" s="30" t="s">
        <v>57</v>
      </c>
      <c r="AH15" s="30" t="s">
        <v>57</v>
      </c>
      <c r="AI15" s="30" t="s">
        <v>57</v>
      </c>
      <c r="AJ15" s="30" t="s">
        <v>57</v>
      </c>
      <c r="AK15" s="61" t="s">
        <v>38</v>
      </c>
      <c r="AL15" s="66" t="s">
        <v>44</v>
      </c>
      <c r="AM15" s="68"/>
      <c r="AN15" s="68"/>
      <c r="AO15" s="68"/>
      <c r="AP15" s="73">
        <f>COUNTIFS(G13:AK13,"土",G15:AK15,"作")+COUNTIFS(G13:AK13,"土",G15:AK15,"天")+COUNTIFS(G13:AK13,"土",G15:AK15,"閉")+COUNTIFS(G13:AK13,"日",G15:AK15,"作")+COUNTIFS(G13:AK13,"日",G15:AK15,"天")+COUNTIFS(G13:AK13,"日",G15:AK15,"閉")</f>
        <v>9</v>
      </c>
      <c r="AQ15" s="77"/>
    </row>
    <row r="16" spans="1:46" ht="20.25" customHeight="1">
      <c r="A16" s="5" t="s">
        <v>64</v>
      </c>
      <c r="B16" s="11"/>
      <c r="C16" s="11"/>
      <c r="D16" s="19" t="s">
        <v>13</v>
      </c>
      <c r="E16" s="23"/>
      <c r="F16" s="26"/>
      <c r="G16" s="31">
        <v>1</v>
      </c>
      <c r="H16" s="29">
        <v>2</v>
      </c>
      <c r="I16" s="29">
        <v>3</v>
      </c>
      <c r="J16" s="29">
        <v>4</v>
      </c>
      <c r="K16" s="29">
        <v>5</v>
      </c>
      <c r="L16" s="41">
        <v>6</v>
      </c>
      <c r="M16" s="43">
        <v>7</v>
      </c>
      <c r="N16" s="31">
        <v>8</v>
      </c>
      <c r="O16" s="29">
        <v>9</v>
      </c>
      <c r="P16" s="41">
        <v>10</v>
      </c>
      <c r="Q16" s="41">
        <v>11</v>
      </c>
      <c r="R16" s="41">
        <v>12</v>
      </c>
      <c r="S16" s="41">
        <v>13</v>
      </c>
      <c r="T16" s="43">
        <v>14</v>
      </c>
      <c r="U16" s="31">
        <v>15</v>
      </c>
      <c r="V16" s="29">
        <v>16</v>
      </c>
      <c r="W16" s="41">
        <v>17</v>
      </c>
      <c r="X16" s="41">
        <v>18</v>
      </c>
      <c r="Y16" s="41">
        <v>19</v>
      </c>
      <c r="Z16" s="41">
        <v>20</v>
      </c>
      <c r="AA16" s="43">
        <v>21</v>
      </c>
      <c r="AB16" s="31">
        <v>22</v>
      </c>
      <c r="AC16" s="29">
        <v>23</v>
      </c>
      <c r="AD16" s="41">
        <v>24</v>
      </c>
      <c r="AE16" s="41">
        <v>25</v>
      </c>
      <c r="AF16" s="41">
        <v>26</v>
      </c>
      <c r="AG16" s="41">
        <v>27</v>
      </c>
      <c r="AH16" s="43">
        <v>28</v>
      </c>
      <c r="AI16" s="31">
        <v>29</v>
      </c>
      <c r="AJ16" s="29">
        <v>30</v>
      </c>
      <c r="AK16" s="62"/>
      <c r="AL16" s="65" t="s">
        <v>25</v>
      </c>
      <c r="AM16" s="67"/>
      <c r="AN16" s="67"/>
      <c r="AO16" s="67"/>
      <c r="AP16" s="71">
        <f>COUNTIF(G18:AK18,"工")+COUNTIF(G18:AK18,"休")+COUNTIFS(G18:AK18,"外",G19:AK19,"作")+COUNTIFS(G18:AK18,"外",G19:AK19,"天")+COUNTIFS(G18:AK18,"外",G19:AK19,"閉")</f>
        <v>30</v>
      </c>
      <c r="AQ16" s="75"/>
    </row>
    <row r="17" spans="1:43" ht="20.25" customHeight="1">
      <c r="A17" s="6"/>
      <c r="B17" s="12"/>
      <c r="C17" s="12"/>
      <c r="D17" s="20" t="s">
        <v>4</v>
      </c>
      <c r="E17" s="24"/>
      <c r="F17" s="27"/>
      <c r="G17" s="32" t="s">
        <v>9</v>
      </c>
      <c r="H17" s="30" t="s">
        <v>49</v>
      </c>
      <c r="I17" s="30" t="s">
        <v>0</v>
      </c>
      <c r="J17" s="30" t="s">
        <v>1</v>
      </c>
      <c r="K17" s="30" t="s">
        <v>16</v>
      </c>
      <c r="L17" s="30" t="s">
        <v>6</v>
      </c>
      <c r="M17" s="35" t="s">
        <v>8</v>
      </c>
      <c r="N17" s="35" t="s">
        <v>3</v>
      </c>
      <c r="O17" s="30" t="s">
        <v>17</v>
      </c>
      <c r="P17" s="30" t="s">
        <v>0</v>
      </c>
      <c r="Q17" s="30" t="s">
        <v>1</v>
      </c>
      <c r="R17" s="30" t="s">
        <v>16</v>
      </c>
      <c r="S17" s="30" t="s">
        <v>6</v>
      </c>
      <c r="T17" s="35" t="s">
        <v>8</v>
      </c>
      <c r="U17" s="35" t="s">
        <v>3</v>
      </c>
      <c r="V17" s="30" t="s">
        <v>17</v>
      </c>
      <c r="W17" s="30" t="s">
        <v>0</v>
      </c>
      <c r="X17" s="30" t="s">
        <v>1</v>
      </c>
      <c r="Y17" s="30" t="s">
        <v>16</v>
      </c>
      <c r="Z17" s="30" t="s">
        <v>6</v>
      </c>
      <c r="AA17" s="35" t="s">
        <v>8</v>
      </c>
      <c r="AB17" s="35" t="s">
        <v>3</v>
      </c>
      <c r="AC17" s="30" t="s">
        <v>17</v>
      </c>
      <c r="AD17" s="30" t="s">
        <v>0</v>
      </c>
      <c r="AE17" s="30" t="s">
        <v>1</v>
      </c>
      <c r="AF17" s="30" t="s">
        <v>16</v>
      </c>
      <c r="AG17" s="30" t="s">
        <v>6</v>
      </c>
      <c r="AH17" s="35" t="s">
        <v>8</v>
      </c>
      <c r="AI17" s="35" t="s">
        <v>3</v>
      </c>
      <c r="AJ17" s="30" t="s">
        <v>17</v>
      </c>
      <c r="AK17" s="60"/>
      <c r="AL17" s="65" t="s">
        <v>12</v>
      </c>
      <c r="AM17" s="67"/>
      <c r="AN17" s="67"/>
      <c r="AO17" s="67"/>
      <c r="AP17" s="71">
        <f>COUNTIF(G19:AK19,"閉")+COUNTIF(G19:AK19,"天")</f>
        <v>9</v>
      </c>
      <c r="AQ17" s="75"/>
    </row>
    <row r="18" spans="1:43" ht="20.25" customHeight="1">
      <c r="A18" s="6"/>
      <c r="B18" s="12"/>
      <c r="C18" s="12"/>
      <c r="D18" s="20" t="s">
        <v>11</v>
      </c>
      <c r="E18" s="24"/>
      <c r="F18" s="27"/>
      <c r="G18" s="30" t="s">
        <v>52</v>
      </c>
      <c r="H18" s="30" t="s">
        <v>23</v>
      </c>
      <c r="I18" s="30" t="s">
        <v>23</v>
      </c>
      <c r="J18" s="30" t="s">
        <v>23</v>
      </c>
      <c r="K18" s="30" t="s">
        <v>23</v>
      </c>
      <c r="L18" s="30" t="s">
        <v>23</v>
      </c>
      <c r="M18" s="30" t="s">
        <v>52</v>
      </c>
      <c r="N18" s="30" t="s">
        <v>52</v>
      </c>
      <c r="O18" s="30" t="s">
        <v>23</v>
      </c>
      <c r="P18" s="30" t="s">
        <v>23</v>
      </c>
      <c r="Q18" s="30" t="s">
        <v>23</v>
      </c>
      <c r="R18" s="30" t="s">
        <v>23</v>
      </c>
      <c r="S18" s="30" t="s">
        <v>23</v>
      </c>
      <c r="T18" s="30" t="s">
        <v>52</v>
      </c>
      <c r="U18" s="30" t="s">
        <v>52</v>
      </c>
      <c r="V18" s="30" t="s">
        <v>23</v>
      </c>
      <c r="W18" s="30" t="s">
        <v>23</v>
      </c>
      <c r="X18" s="30" t="s">
        <v>23</v>
      </c>
      <c r="Y18" s="30" t="s">
        <v>23</v>
      </c>
      <c r="Z18" s="30" t="s">
        <v>23</v>
      </c>
      <c r="AA18" s="30" t="s">
        <v>52</v>
      </c>
      <c r="AB18" s="30" t="s">
        <v>52</v>
      </c>
      <c r="AC18" s="30" t="s">
        <v>23</v>
      </c>
      <c r="AD18" s="30" t="s">
        <v>23</v>
      </c>
      <c r="AE18" s="30" t="s">
        <v>23</v>
      </c>
      <c r="AF18" s="30" t="s">
        <v>23</v>
      </c>
      <c r="AG18" s="30" t="s">
        <v>23</v>
      </c>
      <c r="AH18" s="30" t="s">
        <v>52</v>
      </c>
      <c r="AI18" s="30" t="s">
        <v>52</v>
      </c>
      <c r="AJ18" s="30" t="s">
        <v>23</v>
      </c>
      <c r="AK18" s="30"/>
      <c r="AL18" s="65" t="s">
        <v>36</v>
      </c>
      <c r="AM18" s="67"/>
      <c r="AN18" s="67"/>
      <c r="AO18" s="67"/>
      <c r="AP18" s="72">
        <f>AP17/AP16</f>
        <v>0.3</v>
      </c>
      <c r="AQ18" s="76"/>
    </row>
    <row r="19" spans="1:43" ht="20.25" customHeight="1">
      <c r="A19" s="7"/>
      <c r="B19" s="13"/>
      <c r="C19" s="13"/>
      <c r="D19" s="21" t="s">
        <v>42</v>
      </c>
      <c r="E19" s="25"/>
      <c r="F19" s="28"/>
      <c r="G19" s="30" t="s">
        <v>38</v>
      </c>
      <c r="H19" s="30" t="s">
        <v>57</v>
      </c>
      <c r="I19" s="30" t="s">
        <v>57</v>
      </c>
      <c r="J19" s="30" t="s">
        <v>57</v>
      </c>
      <c r="K19" s="30" t="s">
        <v>57</v>
      </c>
      <c r="L19" s="30" t="s">
        <v>57</v>
      </c>
      <c r="M19" s="30" t="s">
        <v>38</v>
      </c>
      <c r="N19" s="30" t="s">
        <v>38</v>
      </c>
      <c r="O19" s="30" t="s">
        <v>57</v>
      </c>
      <c r="P19" s="30" t="s">
        <v>57</v>
      </c>
      <c r="Q19" s="30" t="s">
        <v>57</v>
      </c>
      <c r="R19" s="30" t="s">
        <v>57</v>
      </c>
      <c r="S19" s="30" t="s">
        <v>57</v>
      </c>
      <c r="T19" s="30" t="s">
        <v>38</v>
      </c>
      <c r="U19" s="30" t="s">
        <v>38</v>
      </c>
      <c r="V19" s="30" t="s">
        <v>57</v>
      </c>
      <c r="W19" s="30" t="s">
        <v>57</v>
      </c>
      <c r="X19" s="30" t="s">
        <v>57</v>
      </c>
      <c r="Y19" s="30" t="s">
        <v>57</v>
      </c>
      <c r="Z19" s="30" t="s">
        <v>57</v>
      </c>
      <c r="AA19" s="30" t="s">
        <v>38</v>
      </c>
      <c r="AB19" s="30" t="s">
        <v>38</v>
      </c>
      <c r="AC19" s="30" t="s">
        <v>57</v>
      </c>
      <c r="AD19" s="30" t="s">
        <v>57</v>
      </c>
      <c r="AE19" s="30" t="s">
        <v>57</v>
      </c>
      <c r="AF19" s="30" t="s">
        <v>57</v>
      </c>
      <c r="AG19" s="30" t="s">
        <v>57</v>
      </c>
      <c r="AH19" s="30" t="s">
        <v>38</v>
      </c>
      <c r="AI19" s="30" t="s">
        <v>38</v>
      </c>
      <c r="AJ19" s="30" t="s">
        <v>57</v>
      </c>
      <c r="AK19" s="61"/>
      <c r="AL19" s="66" t="s">
        <v>44</v>
      </c>
      <c r="AM19" s="68"/>
      <c r="AN19" s="68"/>
      <c r="AO19" s="68"/>
      <c r="AP19" s="73">
        <f>COUNTIFS(G17:AK17,"土",G19:AK19,"作")+COUNTIFS(G17:AK17,"土",G19:AK19,"天")+COUNTIFS(G17:AK17,"土",G19:AK19,"閉")+COUNTIFS(G17:AK17,"日",G19:AK19,"作")+COUNTIFS(G17:AK17,"日",G19:AK19,"天")+COUNTIFS(G17:AK17,"日",G19:AK19,"閉")</f>
        <v>9</v>
      </c>
      <c r="AQ19" s="77"/>
    </row>
    <row r="20" spans="1:43" ht="20.25" customHeight="1">
      <c r="A20" s="5" t="s">
        <v>65</v>
      </c>
      <c r="B20" s="11"/>
      <c r="C20" s="11"/>
      <c r="D20" s="19" t="s">
        <v>13</v>
      </c>
      <c r="E20" s="23"/>
      <c r="F20" s="26"/>
      <c r="G20" s="29">
        <v>1</v>
      </c>
      <c r="H20" s="29">
        <v>2</v>
      </c>
      <c r="I20" s="29">
        <v>3</v>
      </c>
      <c r="J20" s="29">
        <v>4</v>
      </c>
      <c r="K20" s="34">
        <v>5</v>
      </c>
      <c r="L20" s="31">
        <v>6</v>
      </c>
      <c r="M20" s="29">
        <v>7</v>
      </c>
      <c r="N20" s="29">
        <v>8</v>
      </c>
      <c r="O20" s="29">
        <v>9</v>
      </c>
      <c r="P20" s="29">
        <v>10</v>
      </c>
      <c r="Q20" s="29">
        <v>11</v>
      </c>
      <c r="R20" s="34">
        <v>12</v>
      </c>
      <c r="S20" s="31">
        <v>13</v>
      </c>
      <c r="T20" s="29">
        <v>14</v>
      </c>
      <c r="U20" s="29">
        <v>15</v>
      </c>
      <c r="V20" s="29">
        <v>16</v>
      </c>
      <c r="W20" s="29">
        <v>17</v>
      </c>
      <c r="X20" s="29">
        <v>18</v>
      </c>
      <c r="Y20" s="34">
        <v>19</v>
      </c>
      <c r="Z20" s="31">
        <v>20</v>
      </c>
      <c r="AA20" s="34">
        <v>21</v>
      </c>
      <c r="AB20" s="29">
        <v>22</v>
      </c>
      <c r="AC20" s="29">
        <v>23</v>
      </c>
      <c r="AD20" s="29">
        <v>24</v>
      </c>
      <c r="AE20" s="29">
        <v>25</v>
      </c>
      <c r="AF20" s="34">
        <v>26</v>
      </c>
      <c r="AG20" s="31">
        <v>27</v>
      </c>
      <c r="AH20" s="29">
        <v>28</v>
      </c>
      <c r="AI20" s="29">
        <v>29</v>
      </c>
      <c r="AJ20" s="29">
        <v>30</v>
      </c>
      <c r="AK20" s="62">
        <v>31</v>
      </c>
      <c r="AL20" s="65" t="s">
        <v>25</v>
      </c>
      <c r="AM20" s="67"/>
      <c r="AN20" s="67"/>
      <c r="AO20" s="67"/>
      <c r="AP20" s="71">
        <f>COUNTIF(G22:AK22,"工")+COUNTIF(G22:AK22,"休")+COUNTIFS(G22:AK22,"外",G23:AK23,"作")+COUNTIFS(G22:AK22,"外",G23:AK23,"天")+COUNTIFS(G22:AK22,"外",G23:AK23,"閉")</f>
        <v>31</v>
      </c>
      <c r="AQ20" s="75"/>
    </row>
    <row r="21" spans="1:43" ht="20.25" customHeight="1">
      <c r="A21" s="6"/>
      <c r="B21" s="12"/>
      <c r="C21" s="12"/>
      <c r="D21" s="20" t="s">
        <v>4</v>
      </c>
      <c r="E21" s="24"/>
      <c r="F21" s="27"/>
      <c r="G21" s="30" t="s">
        <v>66</v>
      </c>
      <c r="H21" s="30" t="s">
        <v>1</v>
      </c>
      <c r="I21" s="30" t="s">
        <v>16</v>
      </c>
      <c r="J21" s="30" t="s">
        <v>6</v>
      </c>
      <c r="K21" s="35" t="s">
        <v>8</v>
      </c>
      <c r="L21" s="35" t="s">
        <v>3</v>
      </c>
      <c r="M21" s="30" t="s">
        <v>17</v>
      </c>
      <c r="N21" s="30" t="s">
        <v>0</v>
      </c>
      <c r="O21" s="30" t="s">
        <v>1</v>
      </c>
      <c r="P21" s="30" t="s">
        <v>16</v>
      </c>
      <c r="Q21" s="30" t="s">
        <v>6</v>
      </c>
      <c r="R21" s="35" t="s">
        <v>8</v>
      </c>
      <c r="S21" s="35" t="s">
        <v>3</v>
      </c>
      <c r="T21" s="30" t="s">
        <v>17</v>
      </c>
      <c r="U21" s="30" t="s">
        <v>0</v>
      </c>
      <c r="V21" s="30" t="s">
        <v>1</v>
      </c>
      <c r="W21" s="30" t="s">
        <v>16</v>
      </c>
      <c r="X21" s="30" t="s">
        <v>6</v>
      </c>
      <c r="Y21" s="35" t="s">
        <v>8</v>
      </c>
      <c r="Z21" s="35" t="s">
        <v>3</v>
      </c>
      <c r="AA21" s="35" t="s">
        <v>17</v>
      </c>
      <c r="AB21" s="30" t="s">
        <v>0</v>
      </c>
      <c r="AC21" s="30" t="s">
        <v>1</v>
      </c>
      <c r="AD21" s="30" t="s">
        <v>16</v>
      </c>
      <c r="AE21" s="30" t="s">
        <v>6</v>
      </c>
      <c r="AF21" s="35" t="s">
        <v>8</v>
      </c>
      <c r="AG21" s="35" t="s">
        <v>3</v>
      </c>
      <c r="AH21" s="30" t="s">
        <v>17</v>
      </c>
      <c r="AI21" s="30" t="s">
        <v>0</v>
      </c>
      <c r="AJ21" s="30" t="s">
        <v>1</v>
      </c>
      <c r="AK21" s="30" t="s">
        <v>67</v>
      </c>
      <c r="AL21" s="65" t="s">
        <v>12</v>
      </c>
      <c r="AM21" s="67"/>
      <c r="AN21" s="67"/>
      <c r="AO21" s="67"/>
      <c r="AP21" s="71">
        <f>COUNTIF(G23:AK23,"閉")+COUNTIF(G23:AK23,"天")</f>
        <v>9</v>
      </c>
      <c r="AQ21" s="75"/>
    </row>
    <row r="22" spans="1:43" ht="20.25" customHeight="1">
      <c r="A22" s="6"/>
      <c r="B22" s="12"/>
      <c r="C22" s="12"/>
      <c r="D22" s="20" t="s">
        <v>11</v>
      </c>
      <c r="E22" s="24"/>
      <c r="F22" s="27"/>
      <c r="G22" s="30" t="s">
        <v>23</v>
      </c>
      <c r="H22" s="30" t="s">
        <v>23</v>
      </c>
      <c r="I22" s="30" t="s">
        <v>23</v>
      </c>
      <c r="J22" s="30" t="s">
        <v>23</v>
      </c>
      <c r="K22" s="30" t="s">
        <v>52</v>
      </c>
      <c r="L22" s="30" t="s">
        <v>52</v>
      </c>
      <c r="M22" s="30" t="s">
        <v>23</v>
      </c>
      <c r="N22" s="30" t="s">
        <v>23</v>
      </c>
      <c r="O22" s="30" t="s">
        <v>23</v>
      </c>
      <c r="P22" s="30" t="s">
        <v>23</v>
      </c>
      <c r="Q22" s="30" t="s">
        <v>23</v>
      </c>
      <c r="R22" s="30" t="s">
        <v>23</v>
      </c>
      <c r="S22" s="30" t="s">
        <v>52</v>
      </c>
      <c r="T22" s="30" t="s">
        <v>52</v>
      </c>
      <c r="U22" s="30" t="s">
        <v>52</v>
      </c>
      <c r="V22" s="30" t="s">
        <v>23</v>
      </c>
      <c r="W22" s="30" t="s">
        <v>23</v>
      </c>
      <c r="X22" s="30" t="s">
        <v>23</v>
      </c>
      <c r="Y22" s="30" t="s">
        <v>23</v>
      </c>
      <c r="Z22" s="30" t="s">
        <v>52</v>
      </c>
      <c r="AA22" s="30" t="s">
        <v>52</v>
      </c>
      <c r="AB22" s="30" t="s">
        <v>23</v>
      </c>
      <c r="AC22" s="30" t="s">
        <v>23</v>
      </c>
      <c r="AD22" s="30" t="s">
        <v>23</v>
      </c>
      <c r="AE22" s="30" t="s">
        <v>23</v>
      </c>
      <c r="AF22" s="30" t="s">
        <v>52</v>
      </c>
      <c r="AG22" s="30" t="s">
        <v>52</v>
      </c>
      <c r="AH22" s="30" t="s">
        <v>23</v>
      </c>
      <c r="AI22" s="30" t="s">
        <v>23</v>
      </c>
      <c r="AJ22" s="30" t="s">
        <v>23</v>
      </c>
      <c r="AK22" s="30" t="s">
        <v>23</v>
      </c>
      <c r="AL22" s="65" t="s">
        <v>36</v>
      </c>
      <c r="AM22" s="67"/>
      <c r="AN22" s="67"/>
      <c r="AO22" s="67"/>
      <c r="AP22" s="72">
        <f>AP21/AP20</f>
        <v>0.29032258064516125</v>
      </c>
      <c r="AQ22" s="76"/>
    </row>
    <row r="23" spans="1:43" ht="20.25" customHeight="1">
      <c r="A23" s="7"/>
      <c r="B23" s="13"/>
      <c r="C23" s="13"/>
      <c r="D23" s="21" t="s">
        <v>42</v>
      </c>
      <c r="E23" s="25"/>
      <c r="F23" s="28"/>
      <c r="G23" s="30" t="s">
        <v>57</v>
      </c>
      <c r="H23" s="30" t="s">
        <v>57</v>
      </c>
      <c r="I23" s="30" t="s">
        <v>57</v>
      </c>
      <c r="J23" s="30" t="s">
        <v>57</v>
      </c>
      <c r="K23" s="30" t="s">
        <v>38</v>
      </c>
      <c r="L23" s="30" t="s">
        <v>38</v>
      </c>
      <c r="M23" s="30" t="s">
        <v>57</v>
      </c>
      <c r="N23" s="30" t="s">
        <v>57</v>
      </c>
      <c r="O23" s="30" t="s">
        <v>57</v>
      </c>
      <c r="P23" s="30" t="s">
        <v>57</v>
      </c>
      <c r="Q23" s="30" t="s">
        <v>57</v>
      </c>
      <c r="R23" s="30" t="s">
        <v>57</v>
      </c>
      <c r="S23" s="30" t="s">
        <v>38</v>
      </c>
      <c r="T23" s="30" t="s">
        <v>38</v>
      </c>
      <c r="U23" s="30" t="s">
        <v>38</v>
      </c>
      <c r="V23" s="30" t="s">
        <v>57</v>
      </c>
      <c r="W23" s="30" t="s">
        <v>57</v>
      </c>
      <c r="X23" s="30" t="s">
        <v>57</v>
      </c>
      <c r="Y23" s="30" t="s">
        <v>57</v>
      </c>
      <c r="Z23" s="30" t="s">
        <v>38</v>
      </c>
      <c r="AA23" s="30" t="s">
        <v>38</v>
      </c>
      <c r="AB23" s="30" t="s">
        <v>57</v>
      </c>
      <c r="AC23" s="30" t="s">
        <v>57</v>
      </c>
      <c r="AD23" s="30" t="s">
        <v>57</v>
      </c>
      <c r="AE23" s="30" t="s">
        <v>57</v>
      </c>
      <c r="AF23" s="30" t="s">
        <v>38</v>
      </c>
      <c r="AG23" s="30" t="s">
        <v>38</v>
      </c>
      <c r="AH23" s="30" t="s">
        <v>57</v>
      </c>
      <c r="AI23" s="36" t="s">
        <v>57</v>
      </c>
      <c r="AJ23" s="36" t="s">
        <v>57</v>
      </c>
      <c r="AK23" s="61" t="s">
        <v>57</v>
      </c>
      <c r="AL23" s="66" t="s">
        <v>44</v>
      </c>
      <c r="AM23" s="68"/>
      <c r="AN23" s="68"/>
      <c r="AO23" s="68"/>
      <c r="AP23" s="73">
        <f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77"/>
    </row>
    <row r="24" spans="1:43" ht="20.25" customHeight="1">
      <c r="A24" s="5" t="s">
        <v>68</v>
      </c>
      <c r="B24" s="11"/>
      <c r="C24" s="11"/>
      <c r="D24" s="19" t="s">
        <v>13</v>
      </c>
      <c r="E24" s="23"/>
      <c r="F24" s="26"/>
      <c r="G24" s="29">
        <v>1</v>
      </c>
      <c r="H24" s="34">
        <v>2</v>
      </c>
      <c r="I24" s="34">
        <v>3</v>
      </c>
      <c r="J24" s="29">
        <v>4</v>
      </c>
      <c r="K24" s="29">
        <v>5</v>
      </c>
      <c r="L24" s="29">
        <v>6</v>
      </c>
      <c r="M24" s="29">
        <v>7</v>
      </c>
      <c r="N24" s="29">
        <v>8</v>
      </c>
      <c r="O24" s="34">
        <v>9</v>
      </c>
      <c r="P24" s="34">
        <v>10</v>
      </c>
      <c r="Q24" s="34">
        <v>11</v>
      </c>
      <c r="R24" s="29">
        <v>12</v>
      </c>
      <c r="S24" s="29">
        <v>13</v>
      </c>
      <c r="T24" s="29">
        <v>14</v>
      </c>
      <c r="U24" s="29">
        <v>15</v>
      </c>
      <c r="V24" s="34">
        <v>16</v>
      </c>
      <c r="W24" s="34">
        <v>17</v>
      </c>
      <c r="X24" s="29">
        <v>18</v>
      </c>
      <c r="Y24" s="29">
        <v>19</v>
      </c>
      <c r="Z24" s="29">
        <v>20</v>
      </c>
      <c r="AA24" s="29">
        <v>21</v>
      </c>
      <c r="AB24" s="29">
        <v>22</v>
      </c>
      <c r="AC24" s="34">
        <v>23</v>
      </c>
      <c r="AD24" s="34">
        <v>24</v>
      </c>
      <c r="AE24" s="29">
        <v>25</v>
      </c>
      <c r="AF24" s="29">
        <v>26</v>
      </c>
      <c r="AG24" s="29">
        <v>27</v>
      </c>
      <c r="AH24" s="29">
        <v>28</v>
      </c>
      <c r="AI24" s="52">
        <v>29</v>
      </c>
      <c r="AJ24" s="52">
        <v>30</v>
      </c>
      <c r="AK24" s="63">
        <v>31</v>
      </c>
      <c r="AL24" s="65" t="s">
        <v>25</v>
      </c>
      <c r="AM24" s="67"/>
      <c r="AN24" s="67"/>
      <c r="AO24" s="67"/>
      <c r="AP24" s="71">
        <f>COUNTIF(G26:AK26,"工")+COUNTIF(G26:AK26,"休")+COUNTIFS(G26:AK26,"外",G27:AK27,"作")+COUNTIFS(G26:AK26,"外",G27:AK27,"天")+COUNTIFS(G26:AK26,"外",G27:AK27,"閉")</f>
        <v>27</v>
      </c>
      <c r="AQ24" s="75"/>
    </row>
    <row r="25" spans="1:43" ht="20.25" customHeight="1">
      <c r="A25" s="6"/>
      <c r="B25" s="12"/>
      <c r="C25" s="12"/>
      <c r="D25" s="20" t="s">
        <v>4</v>
      </c>
      <c r="E25" s="24"/>
      <c r="F25" s="27"/>
      <c r="G25" s="30" t="s">
        <v>69</v>
      </c>
      <c r="H25" s="35" t="s">
        <v>8</v>
      </c>
      <c r="I25" s="35" t="s">
        <v>3</v>
      </c>
      <c r="J25" s="30" t="s">
        <v>17</v>
      </c>
      <c r="K25" s="30" t="s">
        <v>0</v>
      </c>
      <c r="L25" s="30" t="s">
        <v>1</v>
      </c>
      <c r="M25" s="30" t="s">
        <v>16</v>
      </c>
      <c r="N25" s="30" t="s">
        <v>6</v>
      </c>
      <c r="O25" s="35" t="s">
        <v>8</v>
      </c>
      <c r="P25" s="35" t="s">
        <v>3</v>
      </c>
      <c r="Q25" s="35" t="s">
        <v>17</v>
      </c>
      <c r="R25" s="30" t="s">
        <v>0</v>
      </c>
      <c r="S25" s="30" t="s">
        <v>1</v>
      </c>
      <c r="T25" s="30" t="s">
        <v>16</v>
      </c>
      <c r="U25" s="30" t="s">
        <v>6</v>
      </c>
      <c r="V25" s="35" t="s">
        <v>8</v>
      </c>
      <c r="W25" s="35" t="s">
        <v>3</v>
      </c>
      <c r="X25" s="30" t="s">
        <v>17</v>
      </c>
      <c r="Y25" s="30" t="s">
        <v>0</v>
      </c>
      <c r="Z25" s="30" t="s">
        <v>1</v>
      </c>
      <c r="AA25" s="30" t="s">
        <v>16</v>
      </c>
      <c r="AB25" s="30" t="s">
        <v>6</v>
      </c>
      <c r="AC25" s="35" t="s">
        <v>8</v>
      </c>
      <c r="AD25" s="35" t="s">
        <v>3</v>
      </c>
      <c r="AE25" s="30" t="s">
        <v>17</v>
      </c>
      <c r="AF25" s="30" t="s">
        <v>0</v>
      </c>
      <c r="AG25" s="30" t="s">
        <v>1</v>
      </c>
      <c r="AH25" s="30" t="s">
        <v>16</v>
      </c>
      <c r="AI25" s="30" t="s">
        <v>6</v>
      </c>
      <c r="AJ25" s="30" t="s">
        <v>8</v>
      </c>
      <c r="AK25" s="35" t="s">
        <v>9</v>
      </c>
      <c r="AL25" s="65" t="s">
        <v>12</v>
      </c>
      <c r="AM25" s="67"/>
      <c r="AN25" s="67"/>
      <c r="AO25" s="67"/>
      <c r="AP25" s="71">
        <f>COUNTIF(G27:AK27,"閉")+COUNTIF(G27:AK27,"天")</f>
        <v>11</v>
      </c>
      <c r="AQ25" s="75"/>
    </row>
    <row r="26" spans="1:43" ht="20.25" customHeight="1">
      <c r="A26" s="6"/>
      <c r="B26" s="12"/>
      <c r="C26" s="12"/>
      <c r="D26" s="20" t="s">
        <v>11</v>
      </c>
      <c r="E26" s="24"/>
      <c r="F26" s="27"/>
      <c r="G26" s="30" t="s">
        <v>23</v>
      </c>
      <c r="H26" s="30" t="s">
        <v>23</v>
      </c>
      <c r="I26" s="30" t="s">
        <v>52</v>
      </c>
      <c r="J26" s="30" t="s">
        <v>52</v>
      </c>
      <c r="K26" s="30" t="s">
        <v>23</v>
      </c>
      <c r="L26" s="30" t="s">
        <v>23</v>
      </c>
      <c r="M26" s="30" t="s">
        <v>23</v>
      </c>
      <c r="N26" s="30" t="s">
        <v>23</v>
      </c>
      <c r="O26" s="30" t="s">
        <v>52</v>
      </c>
      <c r="P26" s="30" t="s">
        <v>52</v>
      </c>
      <c r="Q26" s="30" t="s">
        <v>52</v>
      </c>
      <c r="R26" s="30" t="s">
        <v>5</v>
      </c>
      <c r="S26" s="30" t="s">
        <v>5</v>
      </c>
      <c r="T26" s="30" t="s">
        <v>5</v>
      </c>
      <c r="U26" s="30" t="s">
        <v>5</v>
      </c>
      <c r="V26" s="30" t="s">
        <v>52</v>
      </c>
      <c r="W26" s="30" t="s">
        <v>52</v>
      </c>
      <c r="X26" s="30" t="s">
        <v>23</v>
      </c>
      <c r="Y26" s="30" t="s">
        <v>23</v>
      </c>
      <c r="Z26" s="30" t="s">
        <v>23</v>
      </c>
      <c r="AA26" s="30" t="s">
        <v>23</v>
      </c>
      <c r="AB26" s="30" t="s">
        <v>23</v>
      </c>
      <c r="AC26" s="30" t="s">
        <v>52</v>
      </c>
      <c r="AD26" s="30" t="s">
        <v>52</v>
      </c>
      <c r="AE26" s="30" t="s">
        <v>23</v>
      </c>
      <c r="AF26" s="30" t="s">
        <v>23</v>
      </c>
      <c r="AG26" s="30" t="s">
        <v>23</v>
      </c>
      <c r="AH26" s="30" t="s">
        <v>23</v>
      </c>
      <c r="AI26" s="30" t="s">
        <v>23</v>
      </c>
      <c r="AJ26" s="30" t="s">
        <v>52</v>
      </c>
      <c r="AK26" s="30" t="s">
        <v>52</v>
      </c>
      <c r="AL26" s="65" t="s">
        <v>36</v>
      </c>
      <c r="AM26" s="67"/>
      <c r="AN26" s="67"/>
      <c r="AO26" s="67"/>
      <c r="AP26" s="72">
        <f>AP25/AP24</f>
        <v>0.40740740740740738</v>
      </c>
      <c r="AQ26" s="76"/>
    </row>
    <row r="27" spans="1:43" ht="20.25" customHeight="1">
      <c r="A27" s="7"/>
      <c r="B27" s="13"/>
      <c r="C27" s="13"/>
      <c r="D27" s="21" t="s">
        <v>42</v>
      </c>
      <c r="E27" s="25"/>
      <c r="F27" s="28"/>
      <c r="G27" s="30" t="s">
        <v>57</v>
      </c>
      <c r="H27" s="30" t="s">
        <v>57</v>
      </c>
      <c r="I27" s="30" t="s">
        <v>38</v>
      </c>
      <c r="J27" s="30" t="s">
        <v>38</v>
      </c>
      <c r="K27" s="30" t="s">
        <v>57</v>
      </c>
      <c r="L27" s="30" t="s">
        <v>57</v>
      </c>
      <c r="M27" s="30" t="s">
        <v>57</v>
      </c>
      <c r="N27" s="30" t="s">
        <v>57</v>
      </c>
      <c r="O27" s="30" t="s">
        <v>38</v>
      </c>
      <c r="P27" s="30" t="s">
        <v>38</v>
      </c>
      <c r="Q27" s="30" t="s">
        <v>38</v>
      </c>
      <c r="R27" s="30"/>
      <c r="S27" s="30"/>
      <c r="T27" s="30"/>
      <c r="U27" s="30"/>
      <c r="V27" s="30" t="s">
        <v>38</v>
      </c>
      <c r="W27" s="30" t="s">
        <v>38</v>
      </c>
      <c r="X27" s="30" t="s">
        <v>57</v>
      </c>
      <c r="Y27" s="30" t="s">
        <v>57</v>
      </c>
      <c r="Z27" s="30" t="s">
        <v>57</v>
      </c>
      <c r="AA27" s="30" t="s">
        <v>57</v>
      </c>
      <c r="AB27" s="30" t="s">
        <v>57</v>
      </c>
      <c r="AC27" s="30" t="s">
        <v>38</v>
      </c>
      <c r="AD27" s="30" t="s">
        <v>38</v>
      </c>
      <c r="AE27" s="30" t="s">
        <v>57</v>
      </c>
      <c r="AF27" s="30" t="s">
        <v>57</v>
      </c>
      <c r="AG27" s="30" t="s">
        <v>57</v>
      </c>
      <c r="AH27" s="30" t="s">
        <v>57</v>
      </c>
      <c r="AI27" s="36" t="s">
        <v>57</v>
      </c>
      <c r="AJ27" s="36" t="s">
        <v>38</v>
      </c>
      <c r="AK27" s="61" t="s">
        <v>38</v>
      </c>
      <c r="AL27" s="66" t="s">
        <v>44</v>
      </c>
      <c r="AM27" s="68"/>
      <c r="AN27" s="68"/>
      <c r="AO27" s="68"/>
      <c r="AP27" s="73">
        <f>COUNTIFS(G25:AK25,"土",G27:AK27,"作")+COUNTIFS(G25:AK25,"土",G27:AK27,"天")+COUNTIFS(G25:AK25,"土",G27:AK27,"閉")+COUNTIFS(G25:AK25,"日",G27:AK27,"作")+COUNTIFS(G25:AK25,"日",G27:AK27,"天")+COUNTIFS(G25:AK25,"日",G27:AK27,"閉")</f>
        <v>10</v>
      </c>
      <c r="AQ27" s="77"/>
    </row>
    <row r="28" spans="1:43" ht="20.25" customHeight="1">
      <c r="A28" s="5" t="s">
        <v>70</v>
      </c>
      <c r="B28" s="11"/>
      <c r="C28" s="11"/>
      <c r="D28" s="19" t="s">
        <v>13</v>
      </c>
      <c r="E28" s="23"/>
      <c r="F28" s="26"/>
      <c r="G28" s="29">
        <v>1</v>
      </c>
      <c r="H28" s="29">
        <v>2</v>
      </c>
      <c r="I28" s="29">
        <v>3</v>
      </c>
      <c r="J28" s="29">
        <v>4</v>
      </c>
      <c r="K28" s="29">
        <v>5</v>
      </c>
      <c r="L28" s="34">
        <v>6</v>
      </c>
      <c r="M28" s="34">
        <v>7</v>
      </c>
      <c r="N28" s="29">
        <v>8</v>
      </c>
      <c r="O28" s="29">
        <v>9</v>
      </c>
      <c r="P28" s="29">
        <v>10</v>
      </c>
      <c r="Q28" s="29">
        <v>11</v>
      </c>
      <c r="R28" s="29">
        <v>12</v>
      </c>
      <c r="S28" s="34">
        <v>13</v>
      </c>
      <c r="T28" s="34">
        <v>14</v>
      </c>
      <c r="U28" s="34">
        <v>15</v>
      </c>
      <c r="V28" s="29">
        <v>16</v>
      </c>
      <c r="W28" s="29">
        <v>17</v>
      </c>
      <c r="X28" s="29">
        <v>18</v>
      </c>
      <c r="Y28" s="29">
        <v>19</v>
      </c>
      <c r="Z28" s="34">
        <v>20</v>
      </c>
      <c r="AA28" s="34">
        <v>21</v>
      </c>
      <c r="AB28" s="29">
        <v>22</v>
      </c>
      <c r="AC28" s="34">
        <v>23</v>
      </c>
      <c r="AD28" s="29">
        <v>24</v>
      </c>
      <c r="AE28" s="29">
        <v>25</v>
      </c>
      <c r="AF28" s="29">
        <v>26</v>
      </c>
      <c r="AG28" s="34">
        <v>27</v>
      </c>
      <c r="AH28" s="34">
        <v>28</v>
      </c>
      <c r="AI28" s="52">
        <v>29</v>
      </c>
      <c r="AJ28" s="52">
        <v>30</v>
      </c>
      <c r="AK28" s="62"/>
      <c r="AL28" s="65" t="s">
        <v>25</v>
      </c>
      <c r="AM28" s="67"/>
      <c r="AN28" s="67"/>
      <c r="AO28" s="67"/>
      <c r="AP28" s="71">
        <f>COUNTIF(G30:AK30,"工")+COUNTIF(G30:AK30,"休")+COUNTIFS(G30:AK30,"外",G31:AK31,"作")+COUNTIFS(G30:AK30,"外",G31:AK31,"天")+COUNTIFS(G30:AK30,"外",G31:AK31,"閉")</f>
        <v>30</v>
      </c>
      <c r="AQ28" s="75"/>
    </row>
    <row r="29" spans="1:43" ht="20.25" customHeight="1">
      <c r="A29" s="6"/>
      <c r="B29" s="12"/>
      <c r="C29" s="12"/>
      <c r="D29" s="20" t="s">
        <v>4</v>
      </c>
      <c r="E29" s="24"/>
      <c r="F29" s="27"/>
      <c r="G29" s="33" t="s">
        <v>49</v>
      </c>
      <c r="H29" s="33" t="s">
        <v>0</v>
      </c>
      <c r="I29" s="33" t="s">
        <v>1</v>
      </c>
      <c r="J29" s="33" t="s">
        <v>16</v>
      </c>
      <c r="K29" s="33" t="s">
        <v>6</v>
      </c>
      <c r="L29" s="42" t="s">
        <v>8</v>
      </c>
      <c r="M29" s="42" t="s">
        <v>3</v>
      </c>
      <c r="N29" s="33" t="s">
        <v>17</v>
      </c>
      <c r="O29" s="33" t="s">
        <v>0</v>
      </c>
      <c r="P29" s="33" t="s">
        <v>1</v>
      </c>
      <c r="Q29" s="33" t="s">
        <v>16</v>
      </c>
      <c r="R29" s="33" t="s">
        <v>6</v>
      </c>
      <c r="S29" s="42" t="s">
        <v>8</v>
      </c>
      <c r="T29" s="42" t="s">
        <v>3</v>
      </c>
      <c r="U29" s="42" t="s">
        <v>17</v>
      </c>
      <c r="V29" s="33" t="s">
        <v>0</v>
      </c>
      <c r="W29" s="33" t="s">
        <v>1</v>
      </c>
      <c r="X29" s="33" t="s">
        <v>16</v>
      </c>
      <c r="Y29" s="33" t="s">
        <v>6</v>
      </c>
      <c r="Z29" s="42" t="s">
        <v>8</v>
      </c>
      <c r="AA29" s="42" t="s">
        <v>3</v>
      </c>
      <c r="AB29" s="33" t="s">
        <v>17</v>
      </c>
      <c r="AC29" s="42" t="s">
        <v>0</v>
      </c>
      <c r="AD29" s="33" t="s">
        <v>1</v>
      </c>
      <c r="AE29" s="33" t="s">
        <v>16</v>
      </c>
      <c r="AF29" s="33" t="s">
        <v>6</v>
      </c>
      <c r="AG29" s="42" t="s">
        <v>8</v>
      </c>
      <c r="AH29" s="42" t="s">
        <v>3</v>
      </c>
      <c r="AI29" s="33" t="s">
        <v>17</v>
      </c>
      <c r="AJ29" s="33" t="s">
        <v>0</v>
      </c>
      <c r="AK29" s="60"/>
      <c r="AL29" s="65" t="s">
        <v>12</v>
      </c>
      <c r="AM29" s="67"/>
      <c r="AN29" s="67"/>
      <c r="AO29" s="67"/>
      <c r="AP29" s="71">
        <f>COUNTIF(G31:AK31,"閉")+COUNTIF(G31:AK31,"天")</f>
        <v>10</v>
      </c>
      <c r="AQ29" s="75"/>
    </row>
    <row r="30" spans="1:43" ht="20.25" customHeight="1">
      <c r="A30" s="6"/>
      <c r="B30" s="12"/>
      <c r="C30" s="12"/>
      <c r="D30" s="20" t="s">
        <v>11</v>
      </c>
      <c r="E30" s="24"/>
      <c r="F30" s="27"/>
      <c r="G30" s="30" t="s">
        <v>23</v>
      </c>
      <c r="H30" s="30" t="s">
        <v>23</v>
      </c>
      <c r="I30" s="30" t="s">
        <v>23</v>
      </c>
      <c r="J30" s="30" t="s">
        <v>23</v>
      </c>
      <c r="K30" s="30" t="s">
        <v>23</v>
      </c>
      <c r="L30" s="30" t="s">
        <v>52</v>
      </c>
      <c r="M30" s="30" t="s">
        <v>52</v>
      </c>
      <c r="N30" s="30" t="s">
        <v>23</v>
      </c>
      <c r="O30" s="30" t="s">
        <v>23</v>
      </c>
      <c r="P30" s="30" t="s">
        <v>23</v>
      </c>
      <c r="Q30" s="30" t="s">
        <v>23</v>
      </c>
      <c r="R30" s="30" t="s">
        <v>23</v>
      </c>
      <c r="S30" s="30" t="s">
        <v>52</v>
      </c>
      <c r="T30" s="30" t="s">
        <v>52</v>
      </c>
      <c r="U30" s="30" t="s">
        <v>52</v>
      </c>
      <c r="V30" s="30" t="s">
        <v>23</v>
      </c>
      <c r="W30" s="30" t="s">
        <v>23</v>
      </c>
      <c r="X30" s="30" t="s">
        <v>23</v>
      </c>
      <c r="Y30" s="30" t="s">
        <v>23</v>
      </c>
      <c r="Z30" s="30" t="s">
        <v>52</v>
      </c>
      <c r="AA30" s="30" t="s">
        <v>52</v>
      </c>
      <c r="AB30" s="30" t="s">
        <v>23</v>
      </c>
      <c r="AC30" s="30" t="s">
        <v>52</v>
      </c>
      <c r="AD30" s="30" t="s">
        <v>23</v>
      </c>
      <c r="AE30" s="30" t="s">
        <v>23</v>
      </c>
      <c r="AF30" s="30" t="s">
        <v>23</v>
      </c>
      <c r="AG30" s="30" t="s">
        <v>52</v>
      </c>
      <c r="AH30" s="30" t="s">
        <v>52</v>
      </c>
      <c r="AI30" s="30" t="s">
        <v>23</v>
      </c>
      <c r="AJ30" s="30" t="s">
        <v>23</v>
      </c>
      <c r="AK30" s="30"/>
      <c r="AL30" s="65" t="s">
        <v>36</v>
      </c>
      <c r="AM30" s="67"/>
      <c r="AN30" s="67"/>
      <c r="AO30" s="67"/>
      <c r="AP30" s="72">
        <f>AP29/AP28</f>
        <v>0.33333333333333326</v>
      </c>
      <c r="AQ30" s="76"/>
    </row>
    <row r="31" spans="1:43" ht="20.25" customHeight="1">
      <c r="A31" s="7"/>
      <c r="B31" s="13"/>
      <c r="C31" s="13"/>
      <c r="D31" s="21" t="s">
        <v>42</v>
      </c>
      <c r="E31" s="25"/>
      <c r="F31" s="28"/>
      <c r="G31" s="30" t="s">
        <v>57</v>
      </c>
      <c r="H31" s="30" t="s">
        <v>57</v>
      </c>
      <c r="I31" s="30" t="s">
        <v>57</v>
      </c>
      <c r="J31" s="30" t="s">
        <v>57</v>
      </c>
      <c r="K31" s="30" t="s">
        <v>57</v>
      </c>
      <c r="L31" s="30" t="s">
        <v>38</v>
      </c>
      <c r="M31" s="30" t="s">
        <v>38</v>
      </c>
      <c r="N31" s="30" t="s">
        <v>57</v>
      </c>
      <c r="O31" s="30" t="s">
        <v>57</v>
      </c>
      <c r="P31" s="30" t="s">
        <v>57</v>
      </c>
      <c r="Q31" s="30" t="s">
        <v>57</v>
      </c>
      <c r="R31" s="30" t="s">
        <v>57</v>
      </c>
      <c r="S31" s="30" t="s">
        <v>38</v>
      </c>
      <c r="T31" s="30" t="s">
        <v>38</v>
      </c>
      <c r="U31" s="30" t="s">
        <v>38</v>
      </c>
      <c r="V31" s="30" t="s">
        <v>57</v>
      </c>
      <c r="W31" s="30" t="s">
        <v>57</v>
      </c>
      <c r="X31" s="30" t="s">
        <v>57</v>
      </c>
      <c r="Y31" s="30" t="s">
        <v>57</v>
      </c>
      <c r="Z31" s="30" t="s">
        <v>38</v>
      </c>
      <c r="AA31" s="30" t="s">
        <v>38</v>
      </c>
      <c r="AB31" s="30" t="s">
        <v>57</v>
      </c>
      <c r="AC31" s="30" t="s">
        <v>38</v>
      </c>
      <c r="AD31" s="30" t="s">
        <v>57</v>
      </c>
      <c r="AE31" s="30" t="s">
        <v>57</v>
      </c>
      <c r="AF31" s="30" t="s">
        <v>57</v>
      </c>
      <c r="AG31" s="30" t="s">
        <v>38</v>
      </c>
      <c r="AH31" s="30" t="s">
        <v>38</v>
      </c>
      <c r="AI31" s="36" t="s">
        <v>57</v>
      </c>
      <c r="AJ31" s="36" t="s">
        <v>57</v>
      </c>
      <c r="AK31" s="61"/>
      <c r="AL31" s="66" t="s">
        <v>44</v>
      </c>
      <c r="AM31" s="68"/>
      <c r="AN31" s="68"/>
      <c r="AO31" s="68"/>
      <c r="AP31" s="73">
        <f>COUNTIFS(G29:AK29,"土",G31:AK31,"作")+COUNTIFS(G29:AK29,"土",G31:AK31,"天")+COUNTIFS(G29:AK29,"土",G31:AK31,"閉")+COUNTIFS(G29:AK29,"日",G31:AK31,"作")+COUNTIFS(G29:AK29,"日",G31:AK31,"天")+COUNTIFS(G29:AK29,"日",G31:AK31,"閉")</f>
        <v>8</v>
      </c>
      <c r="AQ31" s="77"/>
    </row>
    <row r="32" spans="1:43" ht="20.25" customHeight="1">
      <c r="A32" s="5" t="s">
        <v>71</v>
      </c>
      <c r="B32" s="11"/>
      <c r="C32" s="11"/>
      <c r="D32" s="19" t="s">
        <v>13</v>
      </c>
      <c r="E32" s="23"/>
      <c r="F32" s="26"/>
      <c r="G32" s="29">
        <v>1</v>
      </c>
      <c r="H32" s="29">
        <v>2</v>
      </c>
      <c r="I32" s="29">
        <v>3</v>
      </c>
      <c r="J32" s="34">
        <v>4</v>
      </c>
      <c r="K32" s="34">
        <v>5</v>
      </c>
      <c r="L32" s="29">
        <v>6</v>
      </c>
      <c r="M32" s="29">
        <v>7</v>
      </c>
      <c r="N32" s="29">
        <v>8</v>
      </c>
      <c r="O32" s="29">
        <v>9</v>
      </c>
      <c r="P32" s="29">
        <v>10</v>
      </c>
      <c r="Q32" s="34">
        <v>11</v>
      </c>
      <c r="R32" s="34">
        <v>12</v>
      </c>
      <c r="S32" s="34">
        <v>13</v>
      </c>
      <c r="T32" s="29">
        <v>14</v>
      </c>
      <c r="U32" s="29">
        <v>15</v>
      </c>
      <c r="V32" s="29">
        <v>16</v>
      </c>
      <c r="W32" s="29">
        <v>17</v>
      </c>
      <c r="X32" s="34">
        <v>18</v>
      </c>
      <c r="Y32" s="34">
        <v>19</v>
      </c>
      <c r="Z32" s="29">
        <v>20</v>
      </c>
      <c r="AA32" s="29">
        <v>21</v>
      </c>
      <c r="AB32" s="29">
        <v>22</v>
      </c>
      <c r="AC32" s="29">
        <v>23</v>
      </c>
      <c r="AD32" s="29">
        <v>24</v>
      </c>
      <c r="AE32" s="34">
        <v>25</v>
      </c>
      <c r="AF32" s="34">
        <v>26</v>
      </c>
      <c r="AG32" s="29">
        <v>27</v>
      </c>
      <c r="AH32" s="29">
        <v>28</v>
      </c>
      <c r="AI32" s="52">
        <v>29</v>
      </c>
      <c r="AJ32" s="52">
        <v>30</v>
      </c>
      <c r="AK32" s="59">
        <v>31</v>
      </c>
      <c r="AL32" s="65" t="s">
        <v>25</v>
      </c>
      <c r="AM32" s="67"/>
      <c r="AN32" s="67"/>
      <c r="AO32" s="67"/>
      <c r="AP32" s="71">
        <f>COUNTIF(G34:AK34,"工")+COUNTIF(G34:AK34,"休")+COUNTIFS(G34:AK34,"外",G35:AK35,"作")+COUNTIFS(G34:AK34,"外",G35:AK35,"天")+COUNTIFS(G34:AK34,"外",G35:AK35,"閉")</f>
        <v>31</v>
      </c>
      <c r="AQ32" s="75"/>
    </row>
    <row r="33" spans="1:43" ht="20.25" customHeight="1">
      <c r="A33" s="6"/>
      <c r="B33" s="12"/>
      <c r="C33" s="12"/>
      <c r="D33" s="20" t="s">
        <v>4</v>
      </c>
      <c r="E33" s="24"/>
      <c r="F33" s="27"/>
      <c r="G33" s="30" t="s">
        <v>18</v>
      </c>
      <c r="H33" s="30" t="s">
        <v>16</v>
      </c>
      <c r="I33" s="30" t="s">
        <v>6</v>
      </c>
      <c r="J33" s="35" t="s">
        <v>8</v>
      </c>
      <c r="K33" s="35" t="s">
        <v>3</v>
      </c>
      <c r="L33" s="30" t="s">
        <v>17</v>
      </c>
      <c r="M33" s="30" t="s">
        <v>0</v>
      </c>
      <c r="N33" s="30" t="s">
        <v>1</v>
      </c>
      <c r="O33" s="30" t="s">
        <v>16</v>
      </c>
      <c r="P33" s="30" t="s">
        <v>6</v>
      </c>
      <c r="Q33" s="35" t="s">
        <v>8</v>
      </c>
      <c r="R33" s="35" t="s">
        <v>3</v>
      </c>
      <c r="S33" s="35" t="s">
        <v>17</v>
      </c>
      <c r="T33" s="30" t="s">
        <v>0</v>
      </c>
      <c r="U33" s="30" t="s">
        <v>1</v>
      </c>
      <c r="V33" s="30" t="s">
        <v>16</v>
      </c>
      <c r="W33" s="30" t="s">
        <v>6</v>
      </c>
      <c r="X33" s="35" t="s">
        <v>8</v>
      </c>
      <c r="Y33" s="35" t="s">
        <v>3</v>
      </c>
      <c r="Z33" s="30" t="s">
        <v>17</v>
      </c>
      <c r="AA33" s="30" t="s">
        <v>0</v>
      </c>
      <c r="AB33" s="30" t="s">
        <v>1</v>
      </c>
      <c r="AC33" s="30" t="s">
        <v>16</v>
      </c>
      <c r="AD33" s="30" t="s">
        <v>6</v>
      </c>
      <c r="AE33" s="35" t="s">
        <v>8</v>
      </c>
      <c r="AF33" s="35" t="s">
        <v>3</v>
      </c>
      <c r="AG33" s="30" t="s">
        <v>17</v>
      </c>
      <c r="AH33" s="30" t="s">
        <v>0</v>
      </c>
      <c r="AI33" s="30" t="s">
        <v>1</v>
      </c>
      <c r="AJ33" s="30" t="s">
        <v>16</v>
      </c>
      <c r="AK33" s="30" t="s">
        <v>69</v>
      </c>
      <c r="AL33" s="65" t="s">
        <v>12</v>
      </c>
      <c r="AM33" s="67"/>
      <c r="AN33" s="67"/>
      <c r="AO33" s="67"/>
      <c r="AP33" s="71">
        <f>COUNTIF(G35:AK35,"閉")+COUNTIF(G35:AK35,"天")</f>
        <v>9</v>
      </c>
      <c r="AQ33" s="75"/>
    </row>
    <row r="34" spans="1:43" ht="20.25" customHeight="1">
      <c r="A34" s="6"/>
      <c r="B34" s="12"/>
      <c r="C34" s="12"/>
      <c r="D34" s="20" t="s">
        <v>11</v>
      </c>
      <c r="E34" s="24"/>
      <c r="F34" s="27"/>
      <c r="G34" s="30" t="s">
        <v>23</v>
      </c>
      <c r="H34" s="30" t="s">
        <v>23</v>
      </c>
      <c r="I34" s="30" t="s">
        <v>23</v>
      </c>
      <c r="J34" s="30" t="s">
        <v>52</v>
      </c>
      <c r="K34" s="30" t="s">
        <v>52</v>
      </c>
      <c r="L34" s="30" t="s">
        <v>23</v>
      </c>
      <c r="M34" s="30" t="s">
        <v>23</v>
      </c>
      <c r="N34" s="30" t="s">
        <v>23</v>
      </c>
      <c r="O34" s="30" t="s">
        <v>23</v>
      </c>
      <c r="P34" s="30" t="s">
        <v>23</v>
      </c>
      <c r="Q34" s="30" t="s">
        <v>52</v>
      </c>
      <c r="R34" s="30" t="s">
        <v>52</v>
      </c>
      <c r="S34" s="30" t="s">
        <v>52</v>
      </c>
      <c r="T34" s="30" t="s">
        <v>23</v>
      </c>
      <c r="U34" s="30" t="s">
        <v>23</v>
      </c>
      <c r="V34" s="30" t="s">
        <v>23</v>
      </c>
      <c r="W34" s="30" t="s">
        <v>23</v>
      </c>
      <c r="X34" s="30" t="s">
        <v>52</v>
      </c>
      <c r="Y34" s="30" t="s">
        <v>52</v>
      </c>
      <c r="Z34" s="30" t="s">
        <v>23</v>
      </c>
      <c r="AA34" s="30" t="s">
        <v>23</v>
      </c>
      <c r="AB34" s="30" t="s">
        <v>23</v>
      </c>
      <c r="AC34" s="30" t="s">
        <v>23</v>
      </c>
      <c r="AD34" s="30" t="s">
        <v>23</v>
      </c>
      <c r="AE34" s="35" t="s">
        <v>52</v>
      </c>
      <c r="AF34" s="35" t="s">
        <v>52</v>
      </c>
      <c r="AG34" s="30" t="s">
        <v>23</v>
      </c>
      <c r="AH34" s="30" t="s">
        <v>23</v>
      </c>
      <c r="AI34" s="30" t="s">
        <v>23</v>
      </c>
      <c r="AJ34" s="30" t="s">
        <v>23</v>
      </c>
      <c r="AK34" s="30" t="s">
        <v>23</v>
      </c>
      <c r="AL34" s="65" t="s">
        <v>36</v>
      </c>
      <c r="AM34" s="67"/>
      <c r="AN34" s="67"/>
      <c r="AO34" s="67"/>
      <c r="AP34" s="72">
        <f>AP33/AP32</f>
        <v>0.29032258064516125</v>
      </c>
      <c r="AQ34" s="76"/>
    </row>
    <row r="35" spans="1:43" ht="20.25" customHeight="1">
      <c r="A35" s="7"/>
      <c r="B35" s="13"/>
      <c r="C35" s="13"/>
      <c r="D35" s="21" t="s">
        <v>42</v>
      </c>
      <c r="E35" s="25"/>
      <c r="F35" s="28"/>
      <c r="G35" s="30" t="s">
        <v>57</v>
      </c>
      <c r="H35" s="30" t="s">
        <v>57</v>
      </c>
      <c r="I35" s="30" t="s">
        <v>57</v>
      </c>
      <c r="J35" s="30" t="s">
        <v>38</v>
      </c>
      <c r="K35" s="30" t="s">
        <v>38</v>
      </c>
      <c r="L35" s="30" t="s">
        <v>57</v>
      </c>
      <c r="M35" s="30" t="s">
        <v>57</v>
      </c>
      <c r="N35" s="30" t="s">
        <v>57</v>
      </c>
      <c r="O35" s="30" t="s">
        <v>57</v>
      </c>
      <c r="P35" s="30" t="s">
        <v>57</v>
      </c>
      <c r="Q35" s="30" t="s">
        <v>38</v>
      </c>
      <c r="R35" s="30" t="s">
        <v>38</v>
      </c>
      <c r="S35" s="30" t="s">
        <v>38</v>
      </c>
      <c r="T35" s="30" t="s">
        <v>57</v>
      </c>
      <c r="U35" s="30" t="s">
        <v>57</v>
      </c>
      <c r="V35" s="30" t="s">
        <v>57</v>
      </c>
      <c r="W35" s="30" t="s">
        <v>57</v>
      </c>
      <c r="X35" s="30" t="s">
        <v>38</v>
      </c>
      <c r="Y35" s="30" t="s">
        <v>38</v>
      </c>
      <c r="Z35" s="30" t="s">
        <v>57</v>
      </c>
      <c r="AA35" s="30" t="s">
        <v>57</v>
      </c>
      <c r="AB35" s="30" t="s">
        <v>57</v>
      </c>
      <c r="AC35" s="30" t="s">
        <v>57</v>
      </c>
      <c r="AD35" s="30" t="s">
        <v>57</v>
      </c>
      <c r="AE35" s="30" t="s">
        <v>38</v>
      </c>
      <c r="AF35" s="30" t="s">
        <v>38</v>
      </c>
      <c r="AG35" s="30" t="s">
        <v>57</v>
      </c>
      <c r="AH35" s="36" t="s">
        <v>57</v>
      </c>
      <c r="AI35" s="36" t="s">
        <v>57</v>
      </c>
      <c r="AJ35" s="36" t="s">
        <v>57</v>
      </c>
      <c r="AK35" s="61" t="s">
        <v>57</v>
      </c>
      <c r="AL35" s="66" t="s">
        <v>44</v>
      </c>
      <c r="AM35" s="68"/>
      <c r="AN35" s="68"/>
      <c r="AO35" s="68"/>
      <c r="AP35" s="73">
        <f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77"/>
    </row>
    <row r="36" spans="1:43" ht="20.25" customHeight="1">
      <c r="A36" s="5" t="s">
        <v>15</v>
      </c>
      <c r="B36" s="11"/>
      <c r="C36" s="11"/>
      <c r="D36" s="19" t="s">
        <v>13</v>
      </c>
      <c r="E36" s="23"/>
      <c r="F36" s="26"/>
      <c r="G36" s="34">
        <v>1</v>
      </c>
      <c r="H36" s="34">
        <v>2</v>
      </c>
      <c r="I36" s="34">
        <v>3</v>
      </c>
      <c r="J36" s="29">
        <v>4</v>
      </c>
      <c r="K36" s="29">
        <v>5</v>
      </c>
      <c r="L36" s="29">
        <v>6</v>
      </c>
      <c r="M36" s="29">
        <v>7</v>
      </c>
      <c r="N36" s="34">
        <v>8</v>
      </c>
      <c r="O36" s="34">
        <v>9</v>
      </c>
      <c r="P36" s="29">
        <v>10</v>
      </c>
      <c r="Q36" s="29">
        <v>11</v>
      </c>
      <c r="R36" s="29">
        <v>12</v>
      </c>
      <c r="S36" s="29">
        <v>13</v>
      </c>
      <c r="T36" s="29">
        <v>14</v>
      </c>
      <c r="U36" s="34">
        <v>15</v>
      </c>
      <c r="V36" s="34">
        <v>16</v>
      </c>
      <c r="W36" s="29">
        <v>17</v>
      </c>
      <c r="X36" s="29">
        <v>18</v>
      </c>
      <c r="Y36" s="29">
        <v>19</v>
      </c>
      <c r="Z36" s="29">
        <v>20</v>
      </c>
      <c r="AA36" s="29">
        <v>21</v>
      </c>
      <c r="AB36" s="34">
        <v>22</v>
      </c>
      <c r="AC36" s="34">
        <v>23</v>
      </c>
      <c r="AD36" s="34">
        <v>24</v>
      </c>
      <c r="AE36" s="29">
        <v>25</v>
      </c>
      <c r="AF36" s="29">
        <v>26</v>
      </c>
      <c r="AG36" s="29">
        <v>27</v>
      </c>
      <c r="AH36" s="52">
        <v>28</v>
      </c>
      <c r="AI36" s="56">
        <v>29</v>
      </c>
      <c r="AJ36" s="56">
        <v>30</v>
      </c>
      <c r="AK36" s="62"/>
      <c r="AL36" s="65" t="s">
        <v>25</v>
      </c>
      <c r="AM36" s="67"/>
      <c r="AN36" s="67"/>
      <c r="AO36" s="67"/>
      <c r="AP36" s="71">
        <f>COUNTIF(G38:AK38,"工")+COUNTIF(G38:AK38,"休")+COUNTIFS(G38:AK38,"外",G39:AK39,"作")+COUNTIFS(G38:AK38,"外",G39:AK39,"天")+COUNTIFS(G38:AK38,"外",G39:AK39,"閉")</f>
        <v>30</v>
      </c>
      <c r="AQ36" s="75"/>
    </row>
    <row r="37" spans="1:43" ht="20.25" customHeight="1">
      <c r="A37" s="6"/>
      <c r="B37" s="12"/>
      <c r="C37" s="12"/>
      <c r="D37" s="20" t="s">
        <v>4</v>
      </c>
      <c r="E37" s="24"/>
      <c r="F37" s="27"/>
      <c r="G37" s="35" t="s">
        <v>62</v>
      </c>
      <c r="H37" s="35" t="s">
        <v>3</v>
      </c>
      <c r="I37" s="35" t="s">
        <v>17</v>
      </c>
      <c r="J37" s="30" t="s">
        <v>0</v>
      </c>
      <c r="K37" s="30" t="s">
        <v>1</v>
      </c>
      <c r="L37" s="30" t="s">
        <v>16</v>
      </c>
      <c r="M37" s="30" t="s">
        <v>6</v>
      </c>
      <c r="N37" s="35" t="s">
        <v>8</v>
      </c>
      <c r="O37" s="35" t="s">
        <v>3</v>
      </c>
      <c r="P37" s="30" t="s">
        <v>17</v>
      </c>
      <c r="Q37" s="30" t="s">
        <v>0</v>
      </c>
      <c r="R37" s="30" t="s">
        <v>1</v>
      </c>
      <c r="S37" s="30" t="s">
        <v>16</v>
      </c>
      <c r="T37" s="30" t="s">
        <v>6</v>
      </c>
      <c r="U37" s="35" t="s">
        <v>8</v>
      </c>
      <c r="V37" s="35" t="s">
        <v>3</v>
      </c>
      <c r="W37" s="30" t="s">
        <v>17</v>
      </c>
      <c r="X37" s="30" t="s">
        <v>0</v>
      </c>
      <c r="Y37" s="30" t="s">
        <v>1</v>
      </c>
      <c r="Z37" s="30" t="s">
        <v>16</v>
      </c>
      <c r="AA37" s="30" t="s">
        <v>6</v>
      </c>
      <c r="AB37" s="35" t="s">
        <v>8</v>
      </c>
      <c r="AC37" s="35" t="s">
        <v>3</v>
      </c>
      <c r="AD37" s="35" t="s">
        <v>17</v>
      </c>
      <c r="AE37" s="30" t="s">
        <v>0</v>
      </c>
      <c r="AF37" s="30" t="s">
        <v>1</v>
      </c>
      <c r="AG37" s="30" t="s">
        <v>16</v>
      </c>
      <c r="AH37" s="30" t="s">
        <v>6</v>
      </c>
      <c r="AI37" s="35" t="s">
        <v>8</v>
      </c>
      <c r="AJ37" s="35" t="s">
        <v>3</v>
      </c>
      <c r="AK37" s="30"/>
      <c r="AL37" s="65" t="s">
        <v>12</v>
      </c>
      <c r="AM37" s="67"/>
      <c r="AN37" s="67"/>
      <c r="AO37" s="67"/>
      <c r="AP37" s="71">
        <f>COUNTIF(G39:AK39,"閉")+COUNTIF(G39:AK39,"天")</f>
        <v>12</v>
      </c>
      <c r="AQ37" s="75"/>
    </row>
    <row r="38" spans="1:43" ht="20.25" customHeight="1">
      <c r="A38" s="6"/>
      <c r="B38" s="12"/>
      <c r="C38" s="12"/>
      <c r="D38" s="20" t="s">
        <v>11</v>
      </c>
      <c r="E38" s="24"/>
      <c r="F38" s="27"/>
      <c r="G38" s="30" t="s">
        <v>52</v>
      </c>
      <c r="H38" s="30" t="s">
        <v>52</v>
      </c>
      <c r="I38" s="30" t="s">
        <v>52</v>
      </c>
      <c r="J38" s="30" t="s">
        <v>23</v>
      </c>
      <c r="K38" s="30" t="s">
        <v>23</v>
      </c>
      <c r="L38" s="30" t="s">
        <v>23</v>
      </c>
      <c r="M38" s="30" t="s">
        <v>23</v>
      </c>
      <c r="N38" s="30" t="s">
        <v>52</v>
      </c>
      <c r="O38" s="30" t="s">
        <v>52</v>
      </c>
      <c r="P38" s="30" t="s">
        <v>23</v>
      </c>
      <c r="Q38" s="30" t="s">
        <v>23</v>
      </c>
      <c r="R38" s="30" t="s">
        <v>23</v>
      </c>
      <c r="S38" s="30" t="s">
        <v>23</v>
      </c>
      <c r="T38" s="30" t="s">
        <v>23</v>
      </c>
      <c r="U38" s="30" t="s">
        <v>52</v>
      </c>
      <c r="V38" s="30" t="s">
        <v>52</v>
      </c>
      <c r="W38" s="30" t="s">
        <v>23</v>
      </c>
      <c r="X38" s="30" t="s">
        <v>23</v>
      </c>
      <c r="Y38" s="30" t="s">
        <v>23</v>
      </c>
      <c r="Z38" s="30" t="s">
        <v>23</v>
      </c>
      <c r="AA38" s="30" t="s">
        <v>23</v>
      </c>
      <c r="AB38" s="30" t="s">
        <v>52</v>
      </c>
      <c r="AC38" s="30" t="s">
        <v>52</v>
      </c>
      <c r="AD38" s="30" t="s">
        <v>52</v>
      </c>
      <c r="AE38" s="30" t="s">
        <v>23</v>
      </c>
      <c r="AF38" s="30" t="s">
        <v>23</v>
      </c>
      <c r="AG38" s="30" t="s">
        <v>23</v>
      </c>
      <c r="AH38" s="30" t="s">
        <v>23</v>
      </c>
      <c r="AI38" s="30" t="s">
        <v>52</v>
      </c>
      <c r="AJ38" s="30" t="s">
        <v>52</v>
      </c>
      <c r="AK38" s="30"/>
      <c r="AL38" s="65" t="s">
        <v>36</v>
      </c>
      <c r="AM38" s="67"/>
      <c r="AN38" s="67"/>
      <c r="AO38" s="67"/>
      <c r="AP38" s="72">
        <f>AP37/AP36</f>
        <v>0.4</v>
      </c>
      <c r="AQ38" s="76"/>
    </row>
    <row r="39" spans="1:43" ht="20.25" customHeight="1">
      <c r="A39" s="7"/>
      <c r="B39" s="13"/>
      <c r="C39" s="13"/>
      <c r="D39" s="21" t="s">
        <v>42</v>
      </c>
      <c r="E39" s="25"/>
      <c r="F39" s="28"/>
      <c r="G39" s="30" t="s">
        <v>38</v>
      </c>
      <c r="H39" s="30" t="s">
        <v>38</v>
      </c>
      <c r="I39" s="30" t="s">
        <v>38</v>
      </c>
      <c r="J39" s="30" t="s">
        <v>57</v>
      </c>
      <c r="K39" s="30" t="s">
        <v>57</v>
      </c>
      <c r="L39" s="30" t="s">
        <v>57</v>
      </c>
      <c r="M39" s="30" t="s">
        <v>57</v>
      </c>
      <c r="N39" s="30" t="s">
        <v>38</v>
      </c>
      <c r="O39" s="30" t="s">
        <v>38</v>
      </c>
      <c r="P39" s="30" t="s">
        <v>57</v>
      </c>
      <c r="Q39" s="30" t="s">
        <v>57</v>
      </c>
      <c r="R39" s="30" t="s">
        <v>57</v>
      </c>
      <c r="S39" s="30" t="s">
        <v>57</v>
      </c>
      <c r="T39" s="30" t="s">
        <v>57</v>
      </c>
      <c r="U39" s="30" t="s">
        <v>38</v>
      </c>
      <c r="V39" s="30" t="s">
        <v>38</v>
      </c>
      <c r="W39" s="30" t="s">
        <v>57</v>
      </c>
      <c r="X39" s="30" t="s">
        <v>57</v>
      </c>
      <c r="Y39" s="30" t="s">
        <v>57</v>
      </c>
      <c r="Z39" s="30" t="s">
        <v>57</v>
      </c>
      <c r="AA39" s="30" t="s">
        <v>57</v>
      </c>
      <c r="AB39" s="30" t="s">
        <v>38</v>
      </c>
      <c r="AC39" s="30" t="s">
        <v>38</v>
      </c>
      <c r="AD39" s="30" t="s">
        <v>38</v>
      </c>
      <c r="AE39" s="30" t="s">
        <v>57</v>
      </c>
      <c r="AF39" s="30" t="s">
        <v>57</v>
      </c>
      <c r="AG39" s="30" t="s">
        <v>57</v>
      </c>
      <c r="AH39" s="30" t="s">
        <v>57</v>
      </c>
      <c r="AI39" s="30" t="s">
        <v>38</v>
      </c>
      <c r="AJ39" s="36" t="s">
        <v>38</v>
      </c>
      <c r="AK39" s="61"/>
      <c r="AL39" s="66" t="s">
        <v>44</v>
      </c>
      <c r="AM39" s="68"/>
      <c r="AN39" s="68"/>
      <c r="AO39" s="68"/>
      <c r="AP39" s="73">
        <f>COUNTIFS(G37:AK37,"土",G39:AK39,"作")+COUNTIFS(G37:AK37,"土",G39:AK39,"天")+COUNTIFS(G37:AK37,"土",G39:AK39,"閉")+COUNTIFS(G37:AK37,"日",G39:AK39,"作")+COUNTIFS(G37:AK37,"日",G39:AK39,"天")+COUNTIFS(G37:AK37,"日",G39:AK39,"閉")</f>
        <v>10</v>
      </c>
      <c r="AQ39" s="77"/>
    </row>
    <row r="40" spans="1:43" ht="20.25" customHeight="1">
      <c r="A40" s="5" t="s">
        <v>72</v>
      </c>
      <c r="B40" s="11"/>
      <c r="C40" s="11"/>
      <c r="D40" s="19" t="s">
        <v>13</v>
      </c>
      <c r="E40" s="23"/>
      <c r="F40" s="26"/>
      <c r="G40" s="29">
        <v>1</v>
      </c>
      <c r="H40" s="29">
        <v>2</v>
      </c>
      <c r="I40" s="29">
        <v>3</v>
      </c>
      <c r="J40" s="29">
        <v>4</v>
      </c>
      <c r="K40" s="29">
        <v>5</v>
      </c>
      <c r="L40" s="34">
        <v>6</v>
      </c>
      <c r="M40" s="34">
        <v>7</v>
      </c>
      <c r="N40" s="29">
        <v>8</v>
      </c>
      <c r="O40" s="29">
        <v>9</v>
      </c>
      <c r="P40" s="29">
        <v>10</v>
      </c>
      <c r="Q40" s="29">
        <v>11</v>
      </c>
      <c r="R40" s="29">
        <v>12</v>
      </c>
      <c r="S40" s="34">
        <v>13</v>
      </c>
      <c r="T40" s="34">
        <v>14</v>
      </c>
      <c r="U40" s="29">
        <v>15</v>
      </c>
      <c r="V40" s="29">
        <v>16</v>
      </c>
      <c r="W40" s="29">
        <v>17</v>
      </c>
      <c r="X40" s="29">
        <v>18</v>
      </c>
      <c r="Y40" s="29">
        <v>19</v>
      </c>
      <c r="Z40" s="34">
        <v>20</v>
      </c>
      <c r="AA40" s="34">
        <v>21</v>
      </c>
      <c r="AB40" s="29">
        <v>22</v>
      </c>
      <c r="AC40" s="29">
        <v>23</v>
      </c>
      <c r="AD40" s="29">
        <v>24</v>
      </c>
      <c r="AE40" s="29">
        <v>25</v>
      </c>
      <c r="AF40" s="29">
        <v>26</v>
      </c>
      <c r="AG40" s="34">
        <v>27</v>
      </c>
      <c r="AH40" s="34">
        <v>28</v>
      </c>
      <c r="AI40" s="56">
        <v>29</v>
      </c>
      <c r="AJ40" s="56">
        <v>30</v>
      </c>
      <c r="AK40" s="63">
        <v>31</v>
      </c>
      <c r="AL40" s="65" t="s">
        <v>25</v>
      </c>
      <c r="AM40" s="67"/>
      <c r="AN40" s="67"/>
      <c r="AO40" s="67"/>
      <c r="AP40" s="71">
        <f>COUNTIF(G42:AK42,"工")+COUNTIF(G42:AK42,"休")+COUNTIFS(G42:AK42,"外",G43:AK43,"作")+COUNTIFS(G42:AK42,"外",G43:AK43,"天")+COUNTIFS(G42:AK42,"外",G43:AK43,"閉")</f>
        <v>28</v>
      </c>
      <c r="AQ40" s="75"/>
    </row>
    <row r="41" spans="1:43" ht="20.25" customHeight="1">
      <c r="A41" s="6"/>
      <c r="B41" s="12"/>
      <c r="C41" s="12"/>
      <c r="D41" s="20" t="s">
        <v>4</v>
      </c>
      <c r="E41" s="24"/>
      <c r="F41" s="27"/>
      <c r="G41" s="30" t="s">
        <v>49</v>
      </c>
      <c r="H41" s="30" t="s">
        <v>0</v>
      </c>
      <c r="I41" s="30" t="s">
        <v>1</v>
      </c>
      <c r="J41" s="30" t="s">
        <v>16</v>
      </c>
      <c r="K41" s="30" t="s">
        <v>6</v>
      </c>
      <c r="L41" s="35" t="s">
        <v>8</v>
      </c>
      <c r="M41" s="35" t="s">
        <v>3</v>
      </c>
      <c r="N41" s="30" t="s">
        <v>17</v>
      </c>
      <c r="O41" s="30" t="s">
        <v>0</v>
      </c>
      <c r="P41" s="30" t="s">
        <v>1</v>
      </c>
      <c r="Q41" s="30" t="s">
        <v>16</v>
      </c>
      <c r="R41" s="30" t="s">
        <v>6</v>
      </c>
      <c r="S41" s="35" t="s">
        <v>8</v>
      </c>
      <c r="T41" s="35" t="s">
        <v>3</v>
      </c>
      <c r="U41" s="30" t="s">
        <v>17</v>
      </c>
      <c r="V41" s="30" t="s">
        <v>0</v>
      </c>
      <c r="W41" s="30" t="s">
        <v>1</v>
      </c>
      <c r="X41" s="30" t="s">
        <v>16</v>
      </c>
      <c r="Y41" s="30" t="s">
        <v>6</v>
      </c>
      <c r="Z41" s="35" t="s">
        <v>8</v>
      </c>
      <c r="AA41" s="35" t="s">
        <v>3</v>
      </c>
      <c r="AB41" s="30" t="s">
        <v>17</v>
      </c>
      <c r="AC41" s="30" t="s">
        <v>0</v>
      </c>
      <c r="AD41" s="30" t="s">
        <v>1</v>
      </c>
      <c r="AE41" s="30" t="s">
        <v>16</v>
      </c>
      <c r="AF41" s="30" t="s">
        <v>6</v>
      </c>
      <c r="AG41" s="35" t="s">
        <v>8</v>
      </c>
      <c r="AH41" s="35" t="s">
        <v>3</v>
      </c>
      <c r="AI41" s="35" t="s">
        <v>17</v>
      </c>
      <c r="AJ41" s="35" t="s">
        <v>0</v>
      </c>
      <c r="AK41" s="35" t="s">
        <v>18</v>
      </c>
      <c r="AL41" s="65" t="s">
        <v>12</v>
      </c>
      <c r="AM41" s="67"/>
      <c r="AN41" s="67"/>
      <c r="AO41" s="67"/>
      <c r="AP41" s="71">
        <f>COUNTIF(G43:AK43,"閉")+COUNTIF(G43:AK43,"天")</f>
        <v>8</v>
      </c>
      <c r="AQ41" s="75"/>
    </row>
    <row r="42" spans="1:43" ht="20.25" customHeight="1">
      <c r="A42" s="6"/>
      <c r="B42" s="12"/>
      <c r="C42" s="12"/>
      <c r="D42" s="20" t="s">
        <v>11</v>
      </c>
      <c r="E42" s="24"/>
      <c r="F42" s="27"/>
      <c r="G42" s="30" t="s">
        <v>23</v>
      </c>
      <c r="H42" s="30" t="s">
        <v>23</v>
      </c>
      <c r="I42" s="30" t="s">
        <v>23</v>
      </c>
      <c r="J42" s="30" t="s">
        <v>23</v>
      </c>
      <c r="K42" s="30" t="s">
        <v>23</v>
      </c>
      <c r="L42" s="30" t="s">
        <v>52</v>
      </c>
      <c r="M42" s="30" t="s">
        <v>52</v>
      </c>
      <c r="N42" s="30" t="s">
        <v>23</v>
      </c>
      <c r="O42" s="30" t="s">
        <v>23</v>
      </c>
      <c r="P42" s="30" t="s">
        <v>23</v>
      </c>
      <c r="Q42" s="30" t="s">
        <v>23</v>
      </c>
      <c r="R42" s="30" t="s">
        <v>23</v>
      </c>
      <c r="S42" s="30" t="s">
        <v>52</v>
      </c>
      <c r="T42" s="30" t="s">
        <v>52</v>
      </c>
      <c r="U42" s="30" t="s">
        <v>23</v>
      </c>
      <c r="V42" s="30" t="s">
        <v>23</v>
      </c>
      <c r="W42" s="30" t="s">
        <v>23</v>
      </c>
      <c r="X42" s="30" t="s">
        <v>23</v>
      </c>
      <c r="Y42" s="30" t="s">
        <v>23</v>
      </c>
      <c r="Z42" s="30" t="s">
        <v>52</v>
      </c>
      <c r="AA42" s="30" t="s">
        <v>52</v>
      </c>
      <c r="AB42" s="30" t="s">
        <v>23</v>
      </c>
      <c r="AC42" s="30" t="s">
        <v>23</v>
      </c>
      <c r="AD42" s="30" t="s">
        <v>23</v>
      </c>
      <c r="AE42" s="30" t="s">
        <v>23</v>
      </c>
      <c r="AF42" s="30" t="s">
        <v>23</v>
      </c>
      <c r="AG42" s="30" t="s">
        <v>52</v>
      </c>
      <c r="AH42" s="30" t="s">
        <v>52</v>
      </c>
      <c r="AI42" s="30" t="s">
        <v>5</v>
      </c>
      <c r="AJ42" s="30" t="s">
        <v>5</v>
      </c>
      <c r="AK42" s="30" t="s">
        <v>5</v>
      </c>
      <c r="AL42" s="65" t="s">
        <v>36</v>
      </c>
      <c r="AM42" s="67"/>
      <c r="AN42" s="67"/>
      <c r="AO42" s="67"/>
      <c r="AP42" s="72">
        <f>AP41/AP40</f>
        <v>0.2857142857142857</v>
      </c>
      <c r="AQ42" s="76"/>
    </row>
    <row r="43" spans="1:43" ht="20.25" customHeight="1">
      <c r="A43" s="7"/>
      <c r="B43" s="13"/>
      <c r="C43" s="13"/>
      <c r="D43" s="21" t="s">
        <v>42</v>
      </c>
      <c r="E43" s="25"/>
      <c r="F43" s="28"/>
      <c r="G43" s="30" t="s">
        <v>57</v>
      </c>
      <c r="H43" s="30" t="s">
        <v>57</v>
      </c>
      <c r="I43" s="30" t="s">
        <v>57</v>
      </c>
      <c r="J43" s="30" t="s">
        <v>57</v>
      </c>
      <c r="K43" s="30" t="s">
        <v>57</v>
      </c>
      <c r="L43" s="30" t="s">
        <v>38</v>
      </c>
      <c r="M43" s="30" t="s">
        <v>38</v>
      </c>
      <c r="N43" s="30" t="s">
        <v>57</v>
      </c>
      <c r="O43" s="30" t="s">
        <v>57</v>
      </c>
      <c r="P43" s="30" t="s">
        <v>57</v>
      </c>
      <c r="Q43" s="30" t="s">
        <v>57</v>
      </c>
      <c r="R43" s="30" t="s">
        <v>57</v>
      </c>
      <c r="S43" s="30" t="s">
        <v>38</v>
      </c>
      <c r="T43" s="30" t="s">
        <v>38</v>
      </c>
      <c r="U43" s="30" t="s">
        <v>57</v>
      </c>
      <c r="V43" s="30" t="s">
        <v>57</v>
      </c>
      <c r="W43" s="30" t="s">
        <v>57</v>
      </c>
      <c r="X43" s="30" t="s">
        <v>57</v>
      </c>
      <c r="Y43" s="30" t="s">
        <v>57</v>
      </c>
      <c r="Z43" s="30" t="s">
        <v>38</v>
      </c>
      <c r="AA43" s="30" t="s">
        <v>38</v>
      </c>
      <c r="AB43" s="30" t="s">
        <v>57</v>
      </c>
      <c r="AC43" s="30" t="s">
        <v>57</v>
      </c>
      <c r="AD43" s="30" t="s">
        <v>57</v>
      </c>
      <c r="AE43" s="30" t="s">
        <v>57</v>
      </c>
      <c r="AF43" s="30" t="s">
        <v>57</v>
      </c>
      <c r="AG43" s="30" t="s">
        <v>38</v>
      </c>
      <c r="AH43" s="30" t="s">
        <v>38</v>
      </c>
      <c r="AI43" s="36"/>
      <c r="AJ43" s="36"/>
      <c r="AK43" s="61"/>
      <c r="AL43" s="66" t="s">
        <v>44</v>
      </c>
      <c r="AM43" s="68"/>
      <c r="AN43" s="68"/>
      <c r="AO43" s="68"/>
      <c r="AP43" s="73">
        <f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77"/>
    </row>
    <row r="44" spans="1:43" ht="20.25" customHeight="1">
      <c r="A44" s="5" t="s">
        <v>73</v>
      </c>
      <c r="B44" s="11"/>
      <c r="C44" s="11"/>
      <c r="D44" s="19" t="s">
        <v>13</v>
      </c>
      <c r="E44" s="23"/>
      <c r="F44" s="26"/>
      <c r="G44" s="34">
        <v>1</v>
      </c>
      <c r="H44" s="34">
        <v>2</v>
      </c>
      <c r="I44" s="34">
        <v>3</v>
      </c>
      <c r="J44" s="34">
        <v>4</v>
      </c>
      <c r="K44" s="29">
        <v>5</v>
      </c>
      <c r="L44" s="29">
        <v>6</v>
      </c>
      <c r="M44" s="29">
        <v>7</v>
      </c>
      <c r="N44" s="29">
        <v>8</v>
      </c>
      <c r="O44" s="29">
        <v>9</v>
      </c>
      <c r="P44" s="34">
        <v>10</v>
      </c>
      <c r="Q44" s="34">
        <v>11</v>
      </c>
      <c r="R44" s="34">
        <v>12</v>
      </c>
      <c r="S44" s="29">
        <v>13</v>
      </c>
      <c r="T44" s="29">
        <v>14</v>
      </c>
      <c r="U44" s="29">
        <v>15</v>
      </c>
      <c r="V44" s="29">
        <v>16</v>
      </c>
      <c r="W44" s="34">
        <v>17</v>
      </c>
      <c r="X44" s="34">
        <v>18</v>
      </c>
      <c r="Y44" s="29">
        <v>19</v>
      </c>
      <c r="Z44" s="29">
        <v>20</v>
      </c>
      <c r="AA44" s="29">
        <v>21</v>
      </c>
      <c r="AB44" s="29">
        <v>22</v>
      </c>
      <c r="AC44" s="29">
        <v>23</v>
      </c>
      <c r="AD44" s="34">
        <v>24</v>
      </c>
      <c r="AE44" s="34">
        <v>25</v>
      </c>
      <c r="AF44" s="29">
        <v>26</v>
      </c>
      <c r="AG44" s="29">
        <v>27</v>
      </c>
      <c r="AH44" s="29">
        <v>28</v>
      </c>
      <c r="AI44" s="52">
        <v>29</v>
      </c>
      <c r="AJ44" s="52">
        <v>30</v>
      </c>
      <c r="AK44" s="63">
        <v>31</v>
      </c>
      <c r="AL44" s="65" t="s">
        <v>25</v>
      </c>
      <c r="AM44" s="67"/>
      <c r="AN44" s="67"/>
      <c r="AO44" s="67"/>
      <c r="AP44" s="71">
        <f>COUNTIF(G46:AK46,"工")+COUNTIF(G46:AK46,"休")+COUNTIFS(G46:AK46,"外",G47:AK47,"作")+COUNTIFS(G46:AK46,"外",G47:AK47,"天")+COUNTIFS(G46:AK46,"外",G47:AK47,"閉")</f>
        <v>28</v>
      </c>
      <c r="AQ44" s="75"/>
    </row>
    <row r="45" spans="1:43" ht="20.25" customHeight="1">
      <c r="A45" s="6"/>
      <c r="B45" s="12"/>
      <c r="C45" s="12"/>
      <c r="D45" s="20" t="s">
        <v>4</v>
      </c>
      <c r="E45" s="24"/>
      <c r="F45" s="27"/>
      <c r="G45" s="35" t="s">
        <v>67</v>
      </c>
      <c r="H45" s="35" t="s">
        <v>6</v>
      </c>
      <c r="I45" s="35" t="s">
        <v>8</v>
      </c>
      <c r="J45" s="35" t="s">
        <v>3</v>
      </c>
      <c r="K45" s="30" t="s">
        <v>17</v>
      </c>
      <c r="L45" s="30" t="s">
        <v>0</v>
      </c>
      <c r="M45" s="30" t="s">
        <v>1</v>
      </c>
      <c r="N45" s="30" t="s">
        <v>16</v>
      </c>
      <c r="O45" s="30" t="s">
        <v>6</v>
      </c>
      <c r="P45" s="35" t="s">
        <v>8</v>
      </c>
      <c r="Q45" s="35" t="s">
        <v>3</v>
      </c>
      <c r="R45" s="35" t="s">
        <v>17</v>
      </c>
      <c r="S45" s="30" t="s">
        <v>0</v>
      </c>
      <c r="T45" s="30" t="s">
        <v>1</v>
      </c>
      <c r="U45" s="30" t="s">
        <v>16</v>
      </c>
      <c r="V45" s="30" t="s">
        <v>6</v>
      </c>
      <c r="W45" s="35" t="s">
        <v>8</v>
      </c>
      <c r="X45" s="35" t="s">
        <v>3</v>
      </c>
      <c r="Y45" s="30" t="s">
        <v>17</v>
      </c>
      <c r="Z45" s="30" t="s">
        <v>0</v>
      </c>
      <c r="AA45" s="30" t="s">
        <v>1</v>
      </c>
      <c r="AB45" s="30" t="s">
        <v>16</v>
      </c>
      <c r="AC45" s="30" t="s">
        <v>6</v>
      </c>
      <c r="AD45" s="35" t="s">
        <v>8</v>
      </c>
      <c r="AE45" s="35" t="s">
        <v>3</v>
      </c>
      <c r="AF45" s="30" t="s">
        <v>17</v>
      </c>
      <c r="AG45" s="30" t="s">
        <v>0</v>
      </c>
      <c r="AH45" s="30" t="s">
        <v>1</v>
      </c>
      <c r="AI45" s="30" t="s">
        <v>16</v>
      </c>
      <c r="AJ45" s="30" t="s">
        <v>6</v>
      </c>
      <c r="AK45" s="35" t="s">
        <v>8</v>
      </c>
      <c r="AL45" s="65" t="s">
        <v>12</v>
      </c>
      <c r="AM45" s="67"/>
      <c r="AN45" s="67"/>
      <c r="AO45" s="67"/>
      <c r="AP45" s="71">
        <f>COUNTIF(G47:AK47,"閉")+COUNTIF(G47:AK47,"天")</f>
        <v>9</v>
      </c>
      <c r="AQ45" s="75"/>
    </row>
    <row r="46" spans="1:43" ht="20.25" customHeight="1">
      <c r="A46" s="6"/>
      <c r="B46" s="12"/>
      <c r="C46" s="12"/>
      <c r="D46" s="20" t="s">
        <v>11</v>
      </c>
      <c r="E46" s="24"/>
      <c r="F46" s="27"/>
      <c r="G46" s="30" t="s">
        <v>5</v>
      </c>
      <c r="H46" s="30" t="s">
        <v>5</v>
      </c>
      <c r="I46" s="30" t="s">
        <v>5</v>
      </c>
      <c r="J46" s="30" t="s">
        <v>52</v>
      </c>
      <c r="K46" s="30" t="s">
        <v>23</v>
      </c>
      <c r="L46" s="30" t="s">
        <v>23</v>
      </c>
      <c r="M46" s="30" t="s">
        <v>23</v>
      </c>
      <c r="N46" s="30" t="s">
        <v>23</v>
      </c>
      <c r="O46" s="30" t="s">
        <v>23</v>
      </c>
      <c r="P46" s="30" t="s">
        <v>52</v>
      </c>
      <c r="Q46" s="30" t="s">
        <v>52</v>
      </c>
      <c r="R46" s="30" t="s">
        <v>52</v>
      </c>
      <c r="S46" s="30" t="s">
        <v>23</v>
      </c>
      <c r="T46" s="30" t="s">
        <v>23</v>
      </c>
      <c r="U46" s="30" t="s">
        <v>23</v>
      </c>
      <c r="V46" s="30" t="s">
        <v>23</v>
      </c>
      <c r="W46" s="30" t="s">
        <v>52</v>
      </c>
      <c r="X46" s="30" t="s">
        <v>52</v>
      </c>
      <c r="Y46" s="30" t="s">
        <v>23</v>
      </c>
      <c r="Z46" s="30" t="s">
        <v>23</v>
      </c>
      <c r="AA46" s="30" t="s">
        <v>23</v>
      </c>
      <c r="AB46" s="30" t="s">
        <v>23</v>
      </c>
      <c r="AC46" s="30" t="s">
        <v>23</v>
      </c>
      <c r="AD46" s="30" t="s">
        <v>52</v>
      </c>
      <c r="AE46" s="30" t="s">
        <v>52</v>
      </c>
      <c r="AF46" s="30" t="s">
        <v>23</v>
      </c>
      <c r="AG46" s="30" t="s">
        <v>23</v>
      </c>
      <c r="AH46" s="30" t="s">
        <v>23</v>
      </c>
      <c r="AI46" s="30" t="s">
        <v>23</v>
      </c>
      <c r="AJ46" s="30" t="s">
        <v>23</v>
      </c>
      <c r="AK46" s="30" t="s">
        <v>52</v>
      </c>
      <c r="AL46" s="65" t="s">
        <v>36</v>
      </c>
      <c r="AM46" s="67"/>
      <c r="AN46" s="67"/>
      <c r="AO46" s="67"/>
      <c r="AP46" s="72">
        <f>AP45/AP44</f>
        <v>0.32142857142857145</v>
      </c>
      <c r="AQ46" s="76"/>
    </row>
    <row r="47" spans="1:43" ht="20.25" customHeight="1">
      <c r="A47" s="7"/>
      <c r="B47" s="13"/>
      <c r="C47" s="13"/>
      <c r="D47" s="21" t="s">
        <v>42</v>
      </c>
      <c r="E47" s="25"/>
      <c r="F47" s="28"/>
      <c r="G47" s="30"/>
      <c r="H47" s="30"/>
      <c r="I47" s="30"/>
      <c r="J47" s="30" t="s">
        <v>38</v>
      </c>
      <c r="K47" s="30" t="s">
        <v>57</v>
      </c>
      <c r="L47" s="30" t="s">
        <v>57</v>
      </c>
      <c r="M47" s="30" t="s">
        <v>57</v>
      </c>
      <c r="N47" s="30" t="s">
        <v>57</v>
      </c>
      <c r="O47" s="30" t="s">
        <v>57</v>
      </c>
      <c r="P47" s="30" t="s">
        <v>38</v>
      </c>
      <c r="Q47" s="30" t="s">
        <v>38</v>
      </c>
      <c r="R47" s="30" t="s">
        <v>38</v>
      </c>
      <c r="S47" s="30" t="s">
        <v>57</v>
      </c>
      <c r="T47" s="30" t="s">
        <v>57</v>
      </c>
      <c r="U47" s="30" t="s">
        <v>57</v>
      </c>
      <c r="V47" s="30" t="s">
        <v>57</v>
      </c>
      <c r="W47" s="30" t="s">
        <v>38</v>
      </c>
      <c r="X47" s="30" t="s">
        <v>38</v>
      </c>
      <c r="Y47" s="30" t="s">
        <v>57</v>
      </c>
      <c r="Z47" s="30" t="s">
        <v>57</v>
      </c>
      <c r="AA47" s="30" t="s">
        <v>57</v>
      </c>
      <c r="AB47" s="30" t="s">
        <v>57</v>
      </c>
      <c r="AC47" s="30" t="s">
        <v>57</v>
      </c>
      <c r="AD47" s="30" t="s">
        <v>38</v>
      </c>
      <c r="AE47" s="30" t="s">
        <v>38</v>
      </c>
      <c r="AF47" s="30" t="s">
        <v>57</v>
      </c>
      <c r="AG47" s="30" t="s">
        <v>57</v>
      </c>
      <c r="AH47" s="30" t="s">
        <v>57</v>
      </c>
      <c r="AI47" s="30" t="s">
        <v>57</v>
      </c>
      <c r="AJ47" s="36" t="s">
        <v>57</v>
      </c>
      <c r="AK47" s="61" t="s">
        <v>38</v>
      </c>
      <c r="AL47" s="66" t="s">
        <v>44</v>
      </c>
      <c r="AM47" s="68"/>
      <c r="AN47" s="68"/>
      <c r="AO47" s="68"/>
      <c r="AP47" s="73">
        <f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77"/>
    </row>
    <row r="48" spans="1:43" ht="20.25" customHeight="1">
      <c r="A48" s="5" t="s">
        <v>74</v>
      </c>
      <c r="B48" s="11"/>
      <c r="C48" s="11"/>
      <c r="D48" s="19" t="s">
        <v>13</v>
      </c>
      <c r="E48" s="23"/>
      <c r="F48" s="26"/>
      <c r="G48" s="34">
        <v>1</v>
      </c>
      <c r="H48" s="29">
        <v>2</v>
      </c>
      <c r="I48" s="29">
        <v>3</v>
      </c>
      <c r="J48" s="29">
        <v>4</v>
      </c>
      <c r="K48" s="29">
        <v>5</v>
      </c>
      <c r="L48" s="29">
        <v>6</v>
      </c>
      <c r="M48" s="34">
        <v>7</v>
      </c>
      <c r="N48" s="34">
        <v>8</v>
      </c>
      <c r="O48" s="29">
        <v>9</v>
      </c>
      <c r="P48" s="29">
        <v>10</v>
      </c>
      <c r="Q48" s="34">
        <v>11</v>
      </c>
      <c r="R48" s="29">
        <v>12</v>
      </c>
      <c r="S48" s="29">
        <v>13</v>
      </c>
      <c r="T48" s="34">
        <v>14</v>
      </c>
      <c r="U48" s="34">
        <v>15</v>
      </c>
      <c r="V48" s="29">
        <v>16</v>
      </c>
      <c r="W48" s="29">
        <v>17</v>
      </c>
      <c r="X48" s="29">
        <v>18</v>
      </c>
      <c r="Y48" s="29">
        <v>19</v>
      </c>
      <c r="Z48" s="29">
        <v>20</v>
      </c>
      <c r="AA48" s="34">
        <v>21</v>
      </c>
      <c r="AB48" s="34">
        <v>22</v>
      </c>
      <c r="AC48" s="34">
        <v>23</v>
      </c>
      <c r="AD48" s="29">
        <v>24</v>
      </c>
      <c r="AE48" s="29">
        <v>25</v>
      </c>
      <c r="AF48" s="29">
        <v>26</v>
      </c>
      <c r="AG48" s="29">
        <v>27</v>
      </c>
      <c r="AH48" s="34">
        <v>28</v>
      </c>
      <c r="AI48" s="29"/>
      <c r="AJ48" s="52"/>
      <c r="AK48" s="62"/>
      <c r="AL48" s="65" t="s">
        <v>25</v>
      </c>
      <c r="AM48" s="67"/>
      <c r="AN48" s="67"/>
      <c r="AO48" s="67"/>
      <c r="AP48" s="71">
        <f>COUNTIF(G50:AK50,"工")+COUNTIF(G50:AK50,"休")+COUNTIFS(G50:AK50,"外",G51:AK51,"作")+COUNTIFS(G50:AK50,"外",G51:AK51,"天")+COUNTIFS(G50:AK50,"外",G51:AK51,"閉")</f>
        <v>28</v>
      </c>
      <c r="AQ48" s="75"/>
    </row>
    <row r="49" spans="1:43" ht="20.25" customHeight="1">
      <c r="A49" s="6"/>
      <c r="B49" s="12"/>
      <c r="C49" s="12"/>
      <c r="D49" s="20" t="s">
        <v>4</v>
      </c>
      <c r="E49" s="24"/>
      <c r="F49" s="27"/>
      <c r="G49" s="35" t="s">
        <v>9</v>
      </c>
      <c r="H49" s="30" t="s">
        <v>49</v>
      </c>
      <c r="I49" s="30" t="s">
        <v>66</v>
      </c>
      <c r="J49" s="30" t="s">
        <v>1</v>
      </c>
      <c r="K49" s="30" t="s">
        <v>16</v>
      </c>
      <c r="L49" s="30" t="s">
        <v>6</v>
      </c>
      <c r="M49" s="35" t="s">
        <v>8</v>
      </c>
      <c r="N49" s="35" t="s">
        <v>3</v>
      </c>
      <c r="O49" s="30" t="s">
        <v>17</v>
      </c>
      <c r="P49" s="30" t="s">
        <v>0</v>
      </c>
      <c r="Q49" s="35" t="s">
        <v>1</v>
      </c>
      <c r="R49" s="30" t="s">
        <v>16</v>
      </c>
      <c r="S49" s="30" t="s">
        <v>6</v>
      </c>
      <c r="T49" s="35" t="s">
        <v>8</v>
      </c>
      <c r="U49" s="35" t="s">
        <v>3</v>
      </c>
      <c r="V49" s="30" t="s">
        <v>17</v>
      </c>
      <c r="W49" s="30" t="s">
        <v>0</v>
      </c>
      <c r="X49" s="30" t="s">
        <v>1</v>
      </c>
      <c r="Y49" s="30" t="s">
        <v>16</v>
      </c>
      <c r="Z49" s="30" t="s">
        <v>6</v>
      </c>
      <c r="AA49" s="35" t="s">
        <v>8</v>
      </c>
      <c r="AB49" s="35" t="s">
        <v>3</v>
      </c>
      <c r="AC49" s="35" t="s">
        <v>17</v>
      </c>
      <c r="AD49" s="30" t="s">
        <v>0</v>
      </c>
      <c r="AE49" s="30" t="s">
        <v>1</v>
      </c>
      <c r="AF49" s="30" t="s">
        <v>16</v>
      </c>
      <c r="AG49" s="30" t="s">
        <v>6</v>
      </c>
      <c r="AH49" s="35" t="s">
        <v>8</v>
      </c>
      <c r="AI49" s="30"/>
      <c r="AJ49" s="30"/>
      <c r="AK49" s="60"/>
      <c r="AL49" s="65" t="s">
        <v>12</v>
      </c>
      <c r="AM49" s="67"/>
      <c r="AN49" s="67"/>
      <c r="AO49" s="67"/>
      <c r="AP49" s="71">
        <f>COUNTIF(G51:AK51,"閉")+COUNTIF(G51:AK51,"天")</f>
        <v>10</v>
      </c>
      <c r="AQ49" s="75"/>
    </row>
    <row r="50" spans="1:43" ht="20.25" customHeight="1">
      <c r="A50" s="6"/>
      <c r="B50" s="12"/>
      <c r="C50" s="12"/>
      <c r="D50" s="20" t="s">
        <v>11</v>
      </c>
      <c r="E50" s="24"/>
      <c r="F50" s="27"/>
      <c r="G50" s="30" t="s">
        <v>52</v>
      </c>
      <c r="H50" s="30" t="s">
        <v>23</v>
      </c>
      <c r="I50" s="30" t="s">
        <v>23</v>
      </c>
      <c r="J50" s="30" t="s">
        <v>23</v>
      </c>
      <c r="K50" s="30" t="s">
        <v>23</v>
      </c>
      <c r="L50" s="30" t="s">
        <v>23</v>
      </c>
      <c r="M50" s="30" t="s">
        <v>52</v>
      </c>
      <c r="N50" s="30" t="s">
        <v>52</v>
      </c>
      <c r="O50" s="30" t="s">
        <v>23</v>
      </c>
      <c r="P50" s="30" t="s">
        <v>23</v>
      </c>
      <c r="Q50" s="30" t="s">
        <v>52</v>
      </c>
      <c r="R50" s="30" t="s">
        <v>23</v>
      </c>
      <c r="S50" s="30" t="s">
        <v>23</v>
      </c>
      <c r="T50" s="30" t="s">
        <v>52</v>
      </c>
      <c r="U50" s="30" t="s">
        <v>52</v>
      </c>
      <c r="V50" s="30" t="s">
        <v>23</v>
      </c>
      <c r="W50" s="30" t="s">
        <v>23</v>
      </c>
      <c r="X50" s="30" t="s">
        <v>23</v>
      </c>
      <c r="Y50" s="30" t="s">
        <v>23</v>
      </c>
      <c r="Z50" s="30" t="s">
        <v>23</v>
      </c>
      <c r="AA50" s="30" t="s">
        <v>52</v>
      </c>
      <c r="AB50" s="30" t="s">
        <v>52</v>
      </c>
      <c r="AC50" s="30" t="s">
        <v>52</v>
      </c>
      <c r="AD50" s="30" t="s">
        <v>23</v>
      </c>
      <c r="AE50" s="30" t="s">
        <v>23</v>
      </c>
      <c r="AF50" s="30" t="s">
        <v>23</v>
      </c>
      <c r="AG50" s="30" t="s">
        <v>23</v>
      </c>
      <c r="AH50" s="30" t="s">
        <v>52</v>
      </c>
      <c r="AI50" s="30"/>
      <c r="AJ50" s="30"/>
      <c r="AK50" s="30"/>
      <c r="AL50" s="65" t="s">
        <v>36</v>
      </c>
      <c r="AM50" s="67"/>
      <c r="AN50" s="67"/>
      <c r="AO50" s="67"/>
      <c r="AP50" s="72">
        <f>AP49/AP48</f>
        <v>0.35714285714285715</v>
      </c>
      <c r="AQ50" s="76"/>
    </row>
    <row r="51" spans="1:43" ht="20.25" customHeight="1">
      <c r="A51" s="7"/>
      <c r="B51" s="13"/>
      <c r="C51" s="13"/>
      <c r="D51" s="21" t="s">
        <v>42</v>
      </c>
      <c r="E51" s="25"/>
      <c r="F51" s="28"/>
      <c r="G51" s="30" t="s">
        <v>38</v>
      </c>
      <c r="H51" s="30" t="s">
        <v>57</v>
      </c>
      <c r="I51" s="30" t="s">
        <v>57</v>
      </c>
      <c r="J51" s="30" t="s">
        <v>57</v>
      </c>
      <c r="K51" s="30" t="s">
        <v>57</v>
      </c>
      <c r="L51" s="30" t="s">
        <v>57</v>
      </c>
      <c r="M51" s="30" t="s">
        <v>38</v>
      </c>
      <c r="N51" s="30" t="s">
        <v>38</v>
      </c>
      <c r="O51" s="30" t="s">
        <v>57</v>
      </c>
      <c r="P51" s="30" t="s">
        <v>57</v>
      </c>
      <c r="Q51" s="30" t="s">
        <v>38</v>
      </c>
      <c r="R51" s="30" t="s">
        <v>57</v>
      </c>
      <c r="S51" s="30" t="s">
        <v>57</v>
      </c>
      <c r="T51" s="30" t="s">
        <v>38</v>
      </c>
      <c r="U51" s="30" t="s">
        <v>38</v>
      </c>
      <c r="V51" s="30" t="s">
        <v>57</v>
      </c>
      <c r="W51" s="30" t="s">
        <v>57</v>
      </c>
      <c r="X51" s="30" t="s">
        <v>57</v>
      </c>
      <c r="Y51" s="30" t="s">
        <v>57</v>
      </c>
      <c r="Z51" s="30" t="s">
        <v>57</v>
      </c>
      <c r="AA51" s="30" t="s">
        <v>38</v>
      </c>
      <c r="AB51" s="30" t="s">
        <v>38</v>
      </c>
      <c r="AC51" s="30" t="s">
        <v>38</v>
      </c>
      <c r="AD51" s="30" t="s">
        <v>57</v>
      </c>
      <c r="AE51" s="30" t="s">
        <v>57</v>
      </c>
      <c r="AF51" s="30" t="s">
        <v>57</v>
      </c>
      <c r="AG51" s="30" t="s">
        <v>57</v>
      </c>
      <c r="AH51" s="30" t="s">
        <v>38</v>
      </c>
      <c r="AI51" s="36"/>
      <c r="AJ51" s="36"/>
      <c r="AK51" s="61"/>
      <c r="AL51" s="66" t="s">
        <v>44</v>
      </c>
      <c r="AM51" s="68"/>
      <c r="AN51" s="68"/>
      <c r="AO51" s="68"/>
      <c r="AP51" s="73">
        <f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77"/>
    </row>
    <row r="52" spans="1:43" ht="20.25" customHeight="1">
      <c r="A52" s="5" t="s">
        <v>75</v>
      </c>
      <c r="B52" s="11"/>
      <c r="C52" s="16"/>
      <c r="D52" s="19" t="s">
        <v>13</v>
      </c>
      <c r="E52" s="23"/>
      <c r="F52" s="26"/>
      <c r="G52" s="34">
        <v>1</v>
      </c>
      <c r="H52" s="29">
        <v>2</v>
      </c>
      <c r="I52" s="29">
        <v>3</v>
      </c>
      <c r="J52" s="29">
        <v>4</v>
      </c>
      <c r="K52" s="29">
        <v>5</v>
      </c>
      <c r="L52" s="29">
        <v>6</v>
      </c>
      <c r="M52" s="34">
        <v>7</v>
      </c>
      <c r="N52" s="34">
        <v>8</v>
      </c>
      <c r="O52" s="29">
        <v>9</v>
      </c>
      <c r="P52" s="29">
        <v>10</v>
      </c>
      <c r="Q52" s="29">
        <v>11</v>
      </c>
      <c r="R52" s="29">
        <v>12</v>
      </c>
      <c r="S52" s="29">
        <v>13</v>
      </c>
      <c r="T52" s="34">
        <v>14</v>
      </c>
      <c r="U52" s="34">
        <v>15</v>
      </c>
      <c r="V52" s="29">
        <v>16</v>
      </c>
      <c r="W52" s="29">
        <v>17</v>
      </c>
      <c r="X52" s="29">
        <v>18</v>
      </c>
      <c r="Y52" s="29">
        <v>19</v>
      </c>
      <c r="Z52" s="34">
        <v>20</v>
      </c>
      <c r="AA52" s="34">
        <v>21</v>
      </c>
      <c r="AB52" s="34">
        <v>22</v>
      </c>
      <c r="AC52" s="29">
        <v>23</v>
      </c>
      <c r="AD52" s="29">
        <v>24</v>
      </c>
      <c r="AE52" s="29">
        <v>25</v>
      </c>
      <c r="AF52" s="29">
        <v>26</v>
      </c>
      <c r="AG52" s="29">
        <v>27</v>
      </c>
      <c r="AH52" s="34">
        <v>28</v>
      </c>
      <c r="AI52" s="56">
        <v>29</v>
      </c>
      <c r="AJ52" s="52">
        <v>30</v>
      </c>
      <c r="AK52" s="62">
        <v>31</v>
      </c>
      <c r="AL52" s="65" t="s">
        <v>25</v>
      </c>
      <c r="AM52" s="67"/>
      <c r="AN52" s="67"/>
      <c r="AO52" s="67"/>
      <c r="AP52" s="71">
        <f>COUNTIF(G54:AK54,"工")+COUNTIF(G54:AK54,"休")+COUNTIFS(G54:AK54,"外",G55:AK55,"作")+COUNTIFS(G54:AK54,"外",G55:AK55,"天")+COUNTIFS(G54:AK54,"外",G55:AK55,"閉")</f>
        <v>13</v>
      </c>
      <c r="AQ52" s="75"/>
    </row>
    <row r="53" spans="1:43" ht="20.25" customHeight="1">
      <c r="A53" s="6"/>
      <c r="B53" s="12"/>
      <c r="C53" s="17"/>
      <c r="D53" s="20" t="s">
        <v>4</v>
      </c>
      <c r="E53" s="24"/>
      <c r="F53" s="27"/>
      <c r="G53" s="35" t="s">
        <v>9</v>
      </c>
      <c r="H53" s="30" t="s">
        <v>49</v>
      </c>
      <c r="I53" s="30" t="s">
        <v>0</v>
      </c>
      <c r="J53" s="30" t="s">
        <v>1</v>
      </c>
      <c r="K53" s="30" t="s">
        <v>16</v>
      </c>
      <c r="L53" s="30" t="s">
        <v>6</v>
      </c>
      <c r="M53" s="35" t="s">
        <v>8</v>
      </c>
      <c r="N53" s="35" t="s">
        <v>3</v>
      </c>
      <c r="O53" s="30" t="s">
        <v>17</v>
      </c>
      <c r="P53" s="30" t="s">
        <v>0</v>
      </c>
      <c r="Q53" s="30" t="s">
        <v>1</v>
      </c>
      <c r="R53" s="30" t="s">
        <v>16</v>
      </c>
      <c r="S53" s="30" t="s">
        <v>6</v>
      </c>
      <c r="T53" s="35" t="s">
        <v>8</v>
      </c>
      <c r="U53" s="35" t="s">
        <v>3</v>
      </c>
      <c r="V53" s="30" t="s">
        <v>17</v>
      </c>
      <c r="W53" s="30" t="s">
        <v>0</v>
      </c>
      <c r="X53" s="30" t="s">
        <v>1</v>
      </c>
      <c r="Y53" s="30" t="s">
        <v>16</v>
      </c>
      <c r="Z53" s="35" t="s">
        <v>6</v>
      </c>
      <c r="AA53" s="35" t="s">
        <v>8</v>
      </c>
      <c r="AB53" s="35" t="s">
        <v>3</v>
      </c>
      <c r="AC53" s="30" t="s">
        <v>17</v>
      </c>
      <c r="AD53" s="30" t="s">
        <v>0</v>
      </c>
      <c r="AE53" s="30" t="s">
        <v>1</v>
      </c>
      <c r="AF53" s="30" t="s">
        <v>16</v>
      </c>
      <c r="AG53" s="30" t="s">
        <v>6</v>
      </c>
      <c r="AH53" s="35" t="s">
        <v>8</v>
      </c>
      <c r="AI53" s="35" t="s">
        <v>3</v>
      </c>
      <c r="AJ53" s="30" t="s">
        <v>17</v>
      </c>
      <c r="AK53" s="30" t="s">
        <v>66</v>
      </c>
      <c r="AL53" s="65" t="s">
        <v>12</v>
      </c>
      <c r="AM53" s="67"/>
      <c r="AN53" s="67"/>
      <c r="AO53" s="67"/>
      <c r="AP53" s="71">
        <f>COUNTIF(G55:AK55,"閉")+COUNTIF(G55:AK55,"天")</f>
        <v>3</v>
      </c>
      <c r="AQ53" s="75"/>
    </row>
    <row r="54" spans="1:43" ht="20.25" customHeight="1">
      <c r="A54" s="6"/>
      <c r="B54" s="12"/>
      <c r="C54" s="17"/>
      <c r="D54" s="20" t="s">
        <v>11</v>
      </c>
      <c r="E54" s="24"/>
      <c r="F54" s="27"/>
      <c r="G54" s="30" t="s">
        <v>52</v>
      </c>
      <c r="H54" s="30" t="s">
        <v>23</v>
      </c>
      <c r="I54" s="30" t="s">
        <v>23</v>
      </c>
      <c r="J54" s="30" t="s">
        <v>23</v>
      </c>
      <c r="K54" s="30" t="s">
        <v>23</v>
      </c>
      <c r="L54" s="30" t="s">
        <v>23</v>
      </c>
      <c r="M54" s="30" t="s">
        <v>52</v>
      </c>
      <c r="N54" s="30" t="s">
        <v>52</v>
      </c>
      <c r="O54" s="30" t="s">
        <v>23</v>
      </c>
      <c r="P54" s="30" t="s">
        <v>23</v>
      </c>
      <c r="Q54" s="30" t="s">
        <v>23</v>
      </c>
      <c r="R54" s="30" t="s">
        <v>23</v>
      </c>
      <c r="S54" s="30" t="s">
        <v>23</v>
      </c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65" t="s">
        <v>36</v>
      </c>
      <c r="AM54" s="67"/>
      <c r="AN54" s="67"/>
      <c r="AO54" s="67"/>
      <c r="AP54" s="72">
        <f>AP53/AP52</f>
        <v>0.23076923076923081</v>
      </c>
      <c r="AQ54" s="76"/>
    </row>
    <row r="55" spans="1:43" ht="20.25" customHeight="1">
      <c r="A55" s="8"/>
      <c r="B55" s="14"/>
      <c r="C55" s="18"/>
      <c r="D55" s="21" t="s">
        <v>42</v>
      </c>
      <c r="E55" s="25"/>
      <c r="F55" s="28"/>
      <c r="G55" s="36" t="s">
        <v>38</v>
      </c>
      <c r="H55" s="36" t="s">
        <v>57</v>
      </c>
      <c r="I55" s="36" t="s">
        <v>57</v>
      </c>
      <c r="J55" s="36" t="s">
        <v>57</v>
      </c>
      <c r="K55" s="36" t="s">
        <v>57</v>
      </c>
      <c r="L55" s="36" t="s">
        <v>57</v>
      </c>
      <c r="M55" s="36" t="s">
        <v>38</v>
      </c>
      <c r="N55" s="36" t="s">
        <v>38</v>
      </c>
      <c r="O55" s="36" t="s">
        <v>57</v>
      </c>
      <c r="P55" s="36" t="s">
        <v>57</v>
      </c>
      <c r="Q55" s="36" t="s">
        <v>57</v>
      </c>
      <c r="R55" s="36" t="s">
        <v>57</v>
      </c>
      <c r="S55" s="36" t="s">
        <v>57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61"/>
      <c r="AL55" s="66" t="s">
        <v>44</v>
      </c>
      <c r="AM55" s="68"/>
      <c r="AN55" s="68"/>
      <c r="AO55" s="68"/>
      <c r="AP55" s="73">
        <f>COUNTIFS(G53:AK53,"土",G55:AK55,"作")+COUNTIFS(G53:AK53,"土",G55:AK55,"天")+COUNTIFS(G53:AK53,"土",G55:AK55,"閉")+COUNTIFS(G53:AK53,"日",G55:AK55,"作")+COUNTIFS(G53:AK53,"日",G55:AK55,"天")+COUNTIFS(G53:AK53,"日",G55:AK55,"閉")</f>
        <v>3</v>
      </c>
      <c r="AQ55" s="77"/>
    </row>
    <row r="56" spans="1:43" s="2" customFormat="1" ht="14.25">
      <c r="A56" s="9"/>
      <c r="B56" s="15" t="s">
        <v>21</v>
      </c>
      <c r="C56" s="2" t="s">
        <v>24</v>
      </c>
      <c r="G56" s="37">
        <f>AP8+AP12+AP16+AP20+AP24+AP28+AP32+AP36+AP40+AP44+AP48+AP52</f>
        <v>324</v>
      </c>
      <c r="H56" s="37"/>
      <c r="I56" s="15" t="s">
        <v>9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</row>
    <row r="57" spans="1:43" s="2" customFormat="1" ht="14.25">
      <c r="B57" s="15" t="s">
        <v>22</v>
      </c>
      <c r="C57" s="2" t="s">
        <v>7</v>
      </c>
      <c r="G57" s="15">
        <f>AP9+AP13+AP17+AP21+AP25+AP29+AP33+AP37+AP41+AP45+AP49+AP53</f>
        <v>106</v>
      </c>
      <c r="H57" s="15"/>
      <c r="I57" s="15" t="s">
        <v>9</v>
      </c>
      <c r="K57" s="2" t="s">
        <v>53</v>
      </c>
      <c r="M57" s="15"/>
      <c r="N57" s="15"/>
      <c r="O57" s="15"/>
      <c r="P57" s="15"/>
      <c r="Q57" s="15"/>
      <c r="R57" s="15"/>
      <c r="S57" s="15"/>
      <c r="T57" s="15"/>
      <c r="U57" s="9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</row>
    <row r="58" spans="1:43" s="2" customFormat="1" ht="14.25">
      <c r="B58" s="15" t="s">
        <v>50</v>
      </c>
      <c r="C58" s="2" t="s">
        <v>54</v>
      </c>
      <c r="G58" s="38">
        <f>G57/G56*100</f>
        <v>32.716049382716051</v>
      </c>
      <c r="H58" s="38"/>
      <c r="I58" s="15" t="s">
        <v>51</v>
      </c>
      <c r="J58" s="15"/>
      <c r="K58" s="15" t="s">
        <v>50</v>
      </c>
      <c r="L58" s="15" t="s">
        <v>29</v>
      </c>
      <c r="M58" s="44" t="s">
        <v>10</v>
      </c>
      <c r="N58" s="44"/>
      <c r="O58" s="44"/>
      <c r="P58" s="45" t="s">
        <v>27</v>
      </c>
      <c r="U58" s="15" t="s">
        <v>55</v>
      </c>
      <c r="V58" s="15"/>
      <c r="W58" s="15"/>
      <c r="X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</row>
    <row r="59" spans="1:43" s="2" customFormat="1" ht="14.25">
      <c r="A59" s="9"/>
      <c r="B59" s="9" t="s">
        <v>37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</row>
  </sheetData>
  <mergeCells count="171">
    <mergeCell ref="A2:J2"/>
    <mergeCell ref="AC3:AI3"/>
    <mergeCell ref="AJ3:AP3"/>
    <mergeCell ref="D4:I4"/>
    <mergeCell ref="AK4:AP4"/>
    <mergeCell ref="D5:I5"/>
    <mergeCell ref="AD5:AI5"/>
    <mergeCell ref="AK5:AP5"/>
    <mergeCell ref="H6:I6"/>
    <mergeCell ref="AD6:AI6"/>
    <mergeCell ref="AK6:AP6"/>
    <mergeCell ref="D8:F8"/>
    <mergeCell ref="AL8:AO8"/>
    <mergeCell ref="AP8:AQ8"/>
    <mergeCell ref="D9:F9"/>
    <mergeCell ref="AL9:AO9"/>
    <mergeCell ref="AP9:AQ9"/>
    <mergeCell ref="D10:F10"/>
    <mergeCell ref="AL10:AO10"/>
    <mergeCell ref="AP10:AQ10"/>
    <mergeCell ref="D11:F11"/>
    <mergeCell ref="AL11:AO11"/>
    <mergeCell ref="AP11:AQ11"/>
    <mergeCell ref="D12:F12"/>
    <mergeCell ref="AL12:AO12"/>
    <mergeCell ref="AP12:AQ12"/>
    <mergeCell ref="D13:F13"/>
    <mergeCell ref="AL13:AO13"/>
    <mergeCell ref="AP13:AQ13"/>
    <mergeCell ref="D14:F14"/>
    <mergeCell ref="AL14:AO14"/>
    <mergeCell ref="AP14:AQ14"/>
    <mergeCell ref="D15:F15"/>
    <mergeCell ref="AL15:AO15"/>
    <mergeCell ref="AP15:AQ15"/>
    <mergeCell ref="D16:F16"/>
    <mergeCell ref="AL16:AO16"/>
    <mergeCell ref="AP16:AQ16"/>
    <mergeCell ref="D17:F17"/>
    <mergeCell ref="AL17:AO17"/>
    <mergeCell ref="AP17:AQ17"/>
    <mergeCell ref="D18:F18"/>
    <mergeCell ref="AL18:AO18"/>
    <mergeCell ref="AP18:AQ18"/>
    <mergeCell ref="D19:F19"/>
    <mergeCell ref="AL19:AO19"/>
    <mergeCell ref="AP19:AQ19"/>
    <mergeCell ref="D20:F20"/>
    <mergeCell ref="AL20:AO20"/>
    <mergeCell ref="AP20:AQ20"/>
    <mergeCell ref="D21:F21"/>
    <mergeCell ref="AL21:AO21"/>
    <mergeCell ref="AP21:AQ21"/>
    <mergeCell ref="D22:F22"/>
    <mergeCell ref="AL22:AO22"/>
    <mergeCell ref="AP22:AQ22"/>
    <mergeCell ref="D23:F23"/>
    <mergeCell ref="AL23:AO23"/>
    <mergeCell ref="AP23:AQ23"/>
    <mergeCell ref="D24:F24"/>
    <mergeCell ref="AL24:AO24"/>
    <mergeCell ref="AP24:AQ24"/>
    <mergeCell ref="D25:F25"/>
    <mergeCell ref="AL25:AO25"/>
    <mergeCell ref="AP25:AQ25"/>
    <mergeCell ref="D26:F26"/>
    <mergeCell ref="AL26:AO26"/>
    <mergeCell ref="AP26:AQ26"/>
    <mergeCell ref="D27:F27"/>
    <mergeCell ref="AL27:AO27"/>
    <mergeCell ref="AP27:AQ27"/>
    <mergeCell ref="D28:F28"/>
    <mergeCell ref="AL28:AO28"/>
    <mergeCell ref="AP28:AQ28"/>
    <mergeCell ref="D29:F29"/>
    <mergeCell ref="AL29:AO29"/>
    <mergeCell ref="AP29:AQ29"/>
    <mergeCell ref="D30:F30"/>
    <mergeCell ref="AL30:AO30"/>
    <mergeCell ref="AP30:AQ30"/>
    <mergeCell ref="D31:F31"/>
    <mergeCell ref="AL31:AO31"/>
    <mergeCell ref="AP31:AQ31"/>
    <mergeCell ref="D32:F32"/>
    <mergeCell ref="AL32:AO32"/>
    <mergeCell ref="AP32:AQ32"/>
    <mergeCell ref="D33:F33"/>
    <mergeCell ref="AL33:AO33"/>
    <mergeCell ref="AP33:AQ33"/>
    <mergeCell ref="D34:F34"/>
    <mergeCell ref="AL34:AO34"/>
    <mergeCell ref="AP34:AQ34"/>
    <mergeCell ref="D35:F35"/>
    <mergeCell ref="AL35:AO35"/>
    <mergeCell ref="AP35:AQ35"/>
    <mergeCell ref="D36:F36"/>
    <mergeCell ref="AL36:AO36"/>
    <mergeCell ref="AP36:AQ36"/>
    <mergeCell ref="D37:F37"/>
    <mergeCell ref="AL37:AO37"/>
    <mergeCell ref="AP37:AQ37"/>
    <mergeCell ref="D38:F38"/>
    <mergeCell ref="AL38:AO38"/>
    <mergeCell ref="AP38:AQ38"/>
    <mergeCell ref="D39:F39"/>
    <mergeCell ref="AL39:AO39"/>
    <mergeCell ref="AP39:AQ39"/>
    <mergeCell ref="D40:F40"/>
    <mergeCell ref="AL40:AO40"/>
    <mergeCell ref="AP40:AQ40"/>
    <mergeCell ref="D41:F41"/>
    <mergeCell ref="AL41:AO41"/>
    <mergeCell ref="AP41:AQ41"/>
    <mergeCell ref="D42:F42"/>
    <mergeCell ref="AL42:AO42"/>
    <mergeCell ref="AP42:AQ42"/>
    <mergeCell ref="D43:F43"/>
    <mergeCell ref="AL43:AO43"/>
    <mergeCell ref="AP43:AQ43"/>
    <mergeCell ref="D44:F44"/>
    <mergeCell ref="AL44:AO44"/>
    <mergeCell ref="AP44:AQ44"/>
    <mergeCell ref="D45:F45"/>
    <mergeCell ref="AL45:AO45"/>
    <mergeCell ref="AP45:AQ45"/>
    <mergeCell ref="D46:F46"/>
    <mergeCell ref="AL46:AO46"/>
    <mergeCell ref="AP46:AQ46"/>
    <mergeCell ref="D47:F47"/>
    <mergeCell ref="AL47:AO47"/>
    <mergeCell ref="AP47:AQ47"/>
    <mergeCell ref="D48:F48"/>
    <mergeCell ref="AL48:AO48"/>
    <mergeCell ref="AP48:AQ48"/>
    <mergeCell ref="D49:F49"/>
    <mergeCell ref="AL49:AO49"/>
    <mergeCell ref="AP49:AQ49"/>
    <mergeCell ref="D50:F50"/>
    <mergeCell ref="AL50:AO50"/>
    <mergeCell ref="AP50:AQ50"/>
    <mergeCell ref="D51:F51"/>
    <mergeCell ref="AL51:AO51"/>
    <mergeCell ref="AP51:AQ51"/>
    <mergeCell ref="D52:F52"/>
    <mergeCell ref="AL52:AO52"/>
    <mergeCell ref="AP52:AQ52"/>
    <mergeCell ref="D53:F53"/>
    <mergeCell ref="AL53:AO53"/>
    <mergeCell ref="AP53:AQ53"/>
    <mergeCell ref="D54:F54"/>
    <mergeCell ref="AL54:AO54"/>
    <mergeCell ref="AP54:AQ54"/>
    <mergeCell ref="D55:F55"/>
    <mergeCell ref="AL55:AO55"/>
    <mergeCell ref="AP55:AQ55"/>
    <mergeCell ref="G56:H56"/>
    <mergeCell ref="G57:H57"/>
    <mergeCell ref="G58:H58"/>
    <mergeCell ref="M58:O58"/>
    <mergeCell ref="A8:C11"/>
    <mergeCell ref="A12:C15"/>
    <mergeCell ref="A16:C19"/>
    <mergeCell ref="A20:C23"/>
    <mergeCell ref="A24:C27"/>
    <mergeCell ref="A28:C31"/>
    <mergeCell ref="A32:C35"/>
    <mergeCell ref="A36:C39"/>
    <mergeCell ref="A40:C43"/>
    <mergeCell ref="A44:C47"/>
    <mergeCell ref="A48:C51"/>
    <mergeCell ref="A52:C55"/>
  </mergeCells>
  <phoneticPr fontId="3"/>
  <conditionalFormatting sqref="G11:AK11">
    <cfRule type="containsText" dxfId="60" priority="56" text="作">
      <formula>NOT(ISERROR(SEARCH("作",G11)))</formula>
    </cfRule>
    <cfRule type="containsText" dxfId="59" priority="481" text="天">
      <formula>NOT(ISERROR(SEARCH("天",G11)))</formula>
    </cfRule>
    <cfRule type="containsText" dxfId="58" priority="483" text="閉">
      <formula>NOT(ISERROR(SEARCH("閉",G11)))</formula>
    </cfRule>
  </conditionalFormatting>
  <conditionalFormatting sqref="G10:AK10">
    <cfRule type="containsText" dxfId="57" priority="482" text="工">
      <formula>NOT(ISERROR(SEARCH("工",G10)))</formula>
    </cfRule>
    <cfRule type="containsText" dxfId="56" priority="484" text="休">
      <formula>NOT(ISERROR(SEARCH("休",G10)))</formula>
    </cfRule>
  </conditionalFormatting>
  <conditionalFormatting sqref="G15:AK15">
    <cfRule type="containsText" dxfId="55" priority="51" text="作">
      <formula>NOT(ISERROR(SEARCH("作",G15)))</formula>
    </cfRule>
    <cfRule type="containsText" dxfId="54" priority="52" text="天">
      <formula>NOT(ISERROR(SEARCH("天",G15)))</formula>
    </cfRule>
    <cfRule type="containsText" dxfId="53" priority="54" text="閉">
      <formula>NOT(ISERROR(SEARCH("閉",G15)))</formula>
    </cfRule>
  </conditionalFormatting>
  <conditionalFormatting sqref="G14:AK14">
    <cfRule type="containsText" dxfId="52" priority="53" text="工">
      <formula>NOT(ISERROR(SEARCH("工",G14)))</formula>
    </cfRule>
    <cfRule type="containsText" dxfId="51" priority="55" text="休">
      <formula>NOT(ISERROR(SEARCH("休",G14)))</formula>
    </cfRule>
  </conditionalFormatting>
  <conditionalFormatting sqref="G19:AK19">
    <cfRule type="containsText" dxfId="50" priority="46" text="作">
      <formula>NOT(ISERROR(SEARCH("作",G19)))</formula>
    </cfRule>
    <cfRule type="containsText" dxfId="49" priority="47" text="天">
      <formula>NOT(ISERROR(SEARCH("天",G19)))</formula>
    </cfRule>
    <cfRule type="containsText" dxfId="48" priority="49" text="閉">
      <formula>NOT(ISERROR(SEARCH("閉",G19)))</formula>
    </cfRule>
  </conditionalFormatting>
  <conditionalFormatting sqref="G18:AK18">
    <cfRule type="containsText" dxfId="47" priority="48" text="工">
      <formula>NOT(ISERROR(SEARCH("工",G18)))</formula>
    </cfRule>
    <cfRule type="containsText" dxfId="46" priority="50" text="休">
      <formula>NOT(ISERROR(SEARCH("休",G18)))</formula>
    </cfRule>
  </conditionalFormatting>
  <conditionalFormatting sqref="G23:AK23">
    <cfRule type="containsText" dxfId="45" priority="41" text="作">
      <formula>NOT(ISERROR(SEARCH("作",G23)))</formula>
    </cfRule>
    <cfRule type="containsText" dxfId="44" priority="42" text="天">
      <formula>NOT(ISERROR(SEARCH("天",G23)))</formula>
    </cfRule>
    <cfRule type="containsText" dxfId="43" priority="44" text="閉">
      <formula>NOT(ISERROR(SEARCH("閉",G23)))</formula>
    </cfRule>
  </conditionalFormatting>
  <conditionalFormatting sqref="G22:AK22">
    <cfRule type="containsText" dxfId="42" priority="43" text="工">
      <formula>NOT(ISERROR(SEARCH("工",G22)))</formula>
    </cfRule>
    <cfRule type="containsText" dxfId="41" priority="45" text="休">
      <formula>NOT(ISERROR(SEARCH("休",G22)))</formula>
    </cfRule>
  </conditionalFormatting>
  <conditionalFormatting sqref="G27:AK27">
    <cfRule type="containsText" dxfId="40" priority="36" text="作">
      <formula>NOT(ISERROR(SEARCH("作",G27)))</formula>
    </cfRule>
    <cfRule type="containsText" dxfId="39" priority="37" text="天">
      <formula>NOT(ISERROR(SEARCH("天",G27)))</formula>
    </cfRule>
    <cfRule type="containsText" dxfId="38" priority="39" text="閉">
      <formula>NOT(ISERROR(SEARCH("閉",G27)))</formula>
    </cfRule>
  </conditionalFormatting>
  <conditionalFormatting sqref="G26:AK26">
    <cfRule type="containsText" dxfId="37" priority="38" text="工">
      <formula>NOT(ISERROR(SEARCH("工",G26)))</formula>
    </cfRule>
    <cfRule type="containsText" dxfId="36" priority="40" text="休">
      <formula>NOT(ISERROR(SEARCH("休",G26)))</formula>
    </cfRule>
  </conditionalFormatting>
  <conditionalFormatting sqref="G31:AK31">
    <cfRule type="containsText" dxfId="35" priority="31" text="作">
      <formula>NOT(ISERROR(SEARCH("作",G31)))</formula>
    </cfRule>
    <cfRule type="containsText" dxfId="34" priority="32" text="天">
      <formula>NOT(ISERROR(SEARCH("天",G31)))</formula>
    </cfRule>
    <cfRule type="containsText" dxfId="33" priority="34" text="閉">
      <formula>NOT(ISERROR(SEARCH("閉",G31)))</formula>
    </cfRule>
  </conditionalFormatting>
  <conditionalFormatting sqref="G30:AK30">
    <cfRule type="containsText" dxfId="32" priority="33" text="工">
      <formula>NOT(ISERROR(SEARCH("工",G30)))</formula>
    </cfRule>
    <cfRule type="containsText" dxfId="31" priority="35" text="休">
      <formula>NOT(ISERROR(SEARCH("休",G30)))</formula>
    </cfRule>
  </conditionalFormatting>
  <conditionalFormatting sqref="G35:AK35">
    <cfRule type="containsText" dxfId="30" priority="26" text="作">
      <formula>NOT(ISERROR(SEARCH("作",G35)))</formula>
    </cfRule>
    <cfRule type="containsText" dxfId="29" priority="27" text="天">
      <formula>NOT(ISERROR(SEARCH("天",G35)))</formula>
    </cfRule>
    <cfRule type="containsText" dxfId="28" priority="29" text="閉">
      <formula>NOT(ISERROR(SEARCH("閉",G35)))</formula>
    </cfRule>
  </conditionalFormatting>
  <conditionalFormatting sqref="G34:AK34">
    <cfRule type="containsText" dxfId="27" priority="28" text="工">
      <formula>NOT(ISERROR(SEARCH("工",G34)))</formula>
    </cfRule>
    <cfRule type="containsText" dxfId="26" priority="30" text="休">
      <formula>NOT(ISERROR(SEARCH("休",G34)))</formula>
    </cfRule>
  </conditionalFormatting>
  <conditionalFormatting sqref="G39:AK39">
    <cfRule type="containsText" dxfId="25" priority="21" text="作">
      <formula>NOT(ISERROR(SEARCH("作",G39)))</formula>
    </cfRule>
    <cfRule type="containsText" dxfId="24" priority="22" text="天">
      <formula>NOT(ISERROR(SEARCH("天",G39)))</formula>
    </cfRule>
    <cfRule type="containsText" dxfId="23" priority="24" text="閉">
      <formula>NOT(ISERROR(SEARCH("閉",G39)))</formula>
    </cfRule>
  </conditionalFormatting>
  <conditionalFormatting sqref="G38:AK38">
    <cfRule type="containsText" dxfId="22" priority="23" text="工">
      <formula>NOT(ISERROR(SEARCH("工",G38)))</formula>
    </cfRule>
    <cfRule type="containsText" dxfId="21" priority="25" text="休">
      <formula>NOT(ISERROR(SEARCH("休",G38)))</formula>
    </cfRule>
  </conditionalFormatting>
  <conditionalFormatting sqref="G43:AK43">
    <cfRule type="containsText" dxfId="20" priority="16" text="作">
      <formula>NOT(ISERROR(SEARCH("作",G43)))</formula>
    </cfRule>
    <cfRule type="containsText" dxfId="19" priority="17" text="天">
      <formula>NOT(ISERROR(SEARCH("天",G43)))</formula>
    </cfRule>
    <cfRule type="containsText" dxfId="18" priority="19" text="閉">
      <formula>NOT(ISERROR(SEARCH("閉",G43)))</formula>
    </cfRule>
  </conditionalFormatting>
  <conditionalFormatting sqref="G42:AK42">
    <cfRule type="containsText" dxfId="17" priority="18" text="工">
      <formula>NOT(ISERROR(SEARCH("工",G42)))</formula>
    </cfRule>
    <cfRule type="containsText" dxfId="16" priority="20" text="休">
      <formula>NOT(ISERROR(SEARCH("休",G42)))</formula>
    </cfRule>
  </conditionalFormatting>
  <conditionalFormatting sqref="G47:AK47">
    <cfRule type="containsText" dxfId="15" priority="11" text="作">
      <formula>NOT(ISERROR(SEARCH("作",G47)))</formula>
    </cfRule>
    <cfRule type="containsText" dxfId="14" priority="12" text="天">
      <formula>NOT(ISERROR(SEARCH("天",G47)))</formula>
    </cfRule>
    <cfRule type="containsText" dxfId="13" priority="14" text="閉">
      <formula>NOT(ISERROR(SEARCH("閉",G47)))</formula>
    </cfRule>
  </conditionalFormatting>
  <conditionalFormatting sqref="G46:AK46">
    <cfRule type="containsText" dxfId="12" priority="13" text="工">
      <formula>NOT(ISERROR(SEARCH("工",G46)))</formula>
    </cfRule>
    <cfRule type="containsText" dxfId="11" priority="15" text="休">
      <formula>NOT(ISERROR(SEARCH("休",G46)))</formula>
    </cfRule>
  </conditionalFormatting>
  <conditionalFormatting sqref="G51:AK51">
    <cfRule type="containsText" dxfId="10" priority="6" text="作">
      <formula>NOT(ISERROR(SEARCH("作",G51)))</formula>
    </cfRule>
    <cfRule type="containsText" dxfId="9" priority="7" text="天">
      <formula>NOT(ISERROR(SEARCH("天",G51)))</formula>
    </cfRule>
    <cfRule type="containsText" dxfId="8" priority="9" text="閉">
      <formula>NOT(ISERROR(SEARCH("閉",G51)))</formula>
    </cfRule>
  </conditionalFormatting>
  <conditionalFormatting sqref="G50:AK50">
    <cfRule type="containsText" dxfId="7" priority="8" text="工">
      <formula>NOT(ISERROR(SEARCH("工",G50)))</formula>
    </cfRule>
    <cfRule type="containsText" dxfId="6" priority="10" text="休">
      <formula>NOT(ISERROR(SEARCH("休",G50)))</formula>
    </cfRule>
  </conditionalFormatting>
  <conditionalFormatting sqref="G55:AK55">
    <cfRule type="containsText" dxfId="5" priority="1" text="作">
      <formula>NOT(ISERROR(SEARCH("作",G55)))</formula>
    </cfRule>
    <cfRule type="containsText" dxfId="4" priority="2" text="天">
      <formula>NOT(ISERROR(SEARCH("天",G55)))</formula>
    </cfRule>
    <cfRule type="containsText" dxfId="3" priority="4" text="閉">
      <formula>NOT(ISERROR(SEARCH("閉",G55)))</formula>
    </cfRule>
  </conditionalFormatting>
  <conditionalFormatting sqref="G54:AK54">
    <cfRule type="containsText" dxfId="2" priority="3" text="工">
      <formula>NOT(ISERROR(SEARCH("工",G54)))</formula>
    </cfRule>
    <cfRule type="containsText" dxfId="1" priority="5" text="休">
      <formula>NOT(ISERROR(SEARCH("休",G54)))</formula>
    </cfRule>
  </conditionalFormatting>
  <dataValidations count="4">
    <dataValidation type="list" allowBlank="1" showDropDown="0" showInputMessage="1" showErrorMessage="1" sqref="G11:AK11 G15:AK15 G19:AK19 G23:AK23 G51:AK51 G27:AK27 G31:AK31 G35:AK35 G39:AK39 G43:AK43 G47:AK47 G55:AK55">
      <formula1>"作,天,閉"</formula1>
    </dataValidation>
    <dataValidation type="list" allowBlank="1" showDropDown="0" showInputMessage="1" showErrorMessage="1" sqref="AK29 AI49">
      <formula1>#REF!</formula1>
    </dataValidation>
    <dataValidation type="list" allowBlank="1" showDropDown="0" showInputMessage="1" showErrorMessage="1" sqref="G10:AK10 G14:AK14 G18:AK18 G22:AK22 G42:AK42 G30:AK30 G34:AK34 G38:AK38 G54:AK54 G46:AK46 G50:AK50 G26:AK26">
      <formula1>"工,休,外"</formula1>
    </dataValidation>
    <dataValidation type="list" allowBlank="1" showDropDown="0" showInputMessage="1" showErrorMessage="1" sqref="A2">
      <formula1>$AT$2:$AT$3</formula1>
    </dataValidation>
  </dataValidations>
  <pageMargins left="0.31496062992125984" right="0.31496062992125984" top="0.74803149606299213" bottom="0.55118110236220474" header="0.31496062992125984" footer="0.31496062992125984"/>
  <pageSetup paperSize="8" scale="71" fitToWidth="1" fitToHeight="1" orientation="portrait" usePrinterDefaults="1" cellComments="asDisplayed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1AA3A550-A82D-43C9-B4EB-FCEA1C9FD947}">
            <xm:f>NOT(ISERROR(SEARCH($AN$4,AK9)))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様式１・３（12か月分）</vt:lpstr>
      <vt:lpstr>【記入例】様式１・３（12か月分）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2024-03-13T02:18:33Z</dcterms:created>
  <dcterms:modified xsi:type="dcterms:W3CDTF">2025-03-27T04:06:28Z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2025-03-27T04:06:28Z</vt:filetime>
  </property>
</Properties>
</file>