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m0780\Desktop\"/>
    </mc:Choice>
  </mc:AlternateContent>
  <xr:revisionPtr revIDLastSave="0" documentId="13_ncr:1_{C1F6D026-B545-44A5-A93C-953B480041CC}" xr6:coauthVersionLast="36" xr6:coauthVersionMax="36" xr10:uidLastSave="{00000000-0000-0000-0000-000000000000}"/>
  <bookViews>
    <workbookView xWindow="0" yWindow="0" windowWidth="15360" windowHeight="7635" tabRatio="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AM34" i="10"/>
</calcChain>
</file>

<file path=xl/sharedStrings.xml><?xml version="1.0" encoding="utf-8"?>
<sst xmlns="http://schemas.openxmlformats.org/spreadsheetml/2006/main" count="1131" uniqueCount="606">
  <si>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</si>
  <si>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</si>
  <si>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</si>
  <si>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</si>
  <si>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</si>
  <si>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</si>
  <si>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</si>
  <si>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</si>
  <si>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</si>
  <si>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</si>
  <si>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</si>
  <si>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</si>
  <si>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</si>
  <si>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</si>
  <si>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</si>
  <si>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</si>
  <si>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</si>
  <si>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</si>
  <si>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</si>
  <si>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</si>
  <si>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</si>
  <si>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</si>
  <si>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</si>
  <si>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</si>
  <si>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</si>
  <si>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</si>
  <si>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</si>
  <si>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</si>
  <si>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</si>
  <si>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</si>
  <si>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</si>
  <si>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</si>
  <si>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</si>
  <si>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</si>
  <si>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</si>
  <si>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</si>
  <si>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</si>
  <si>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</si>
  <si>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</si>
  <si>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</si>
  <si>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</si>
  <si>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</si>
  <si>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</si>
  <si>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</si>
  <si>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</si>
  <si>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</si>
  <si>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</si>
  <si>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</si>
  <si>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</si>
  <si>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</si>
  <si>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</si>
  <si>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</si>
  <si>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</si>
  <si>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</si>
  <si>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</si>
  <si>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</si>
  <si>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</si>
  <si>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</si>
  <si>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</si>
  <si>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</si>
  <si>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</si>
  <si>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</si>
  <si>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</si>
  <si>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</si>
  <si>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</si>
  <si>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</si>
  <si>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</si>
  <si>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</si>
  <si>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</si>
  <si>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</si>
  <si>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</si>
  <si>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</si>
  <si>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</si>
  <si>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</si>
  <si>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</si>
  <si>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</si>
  <si>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</si>
  <si>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</si>
  <si>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</si>
  <si>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</si>
  <si>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</si>
  <si>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</si>
  <si>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</si>
  <si>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</si>
  <si>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</si>
  <si>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</si>
  <si>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</si>
  <si>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</si>
  <si>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</si>
  <si>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</si>
  <si>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</si>
  <si>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</si>
  <si>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</si>
  <si>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</si>
  <si>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</si>
  <si>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</si>
  <si>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</si>
  <si>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</si>
  <si>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</si>
  <si>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</si>
  <si>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</si>
  <si>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</si>
  <si>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</si>
  <si>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</si>
  <si>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</si>
  <si>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</si>
  <si>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</si>
  <si>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</si>
  <si>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</si>
  <si>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</si>
  <si>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</si>
  <si>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</si>
  <si>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</si>
  <si>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</si>
  <si>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</si>
  <si>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</si>
  <si>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</si>
  <si>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</si>
  <si>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</si>
  <si>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</si>
  <si>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</si>
  <si>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</si>
  <si>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</si>
  <si>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</si>
  <si>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</si>
  <si>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</si>
  <si>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</si>
  <si>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</si>
  <si>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</si>
  <si>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</si>
  <si>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</si>
  <si>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</si>
  <si>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</si>
  <si>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</si>
  <si>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</si>
  <si>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</si>
  <si>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</si>
  <si>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</si>
  <si>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</si>
  <si>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</si>
  <si>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</si>
  <si>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</si>
  <si>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</si>
  <si>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</si>
  <si>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</si>
  <si>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</si>
  <si>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</si>
  <si>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</si>
  <si>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</si>
  <si>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</si>
  <si>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</si>
  <si>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</si>
  <si>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</si>
  <si>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</si>
  <si>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</si>
  <si>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</si>
  <si>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</si>
  <si>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</si>
  <si>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</si>
  <si>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</si>
  <si>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</si>
  <si>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</si>
  <si>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</si>
  <si>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</si>
  <si>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</si>
  <si>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</si>
  <si>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</si>
  <si>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</si>
  <si>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</si>
  <si>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</si>
  <si>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</si>
  <si>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</si>
  <si>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</si>
  <si>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</si>
  <si>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</si>
  <si>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</si>
  <si>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</si>
  <si>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</si>
  <si>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</si>
  <si>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</si>
  <si>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</si>
  <si>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</si>
  <si>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</si>
  <si>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</si>
  <si>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</si>
  <si>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</si>
  <si>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</si>
  <si>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</si>
  <si>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</si>
  <si>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</si>
  <si>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</si>
  <si>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</si>
  <si>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</si>
  <si>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</si>
  <si>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</si>
  <si>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</si>
  <si>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</si>
  <si>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</si>
  <si>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</si>
  <si>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</si>
  <si>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</si>
  <si>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</si>
  <si>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</si>
  <si>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</si>
  <si>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</si>
  <si>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</si>
  <si>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</si>
  <si>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</si>
  <si>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</si>
  <si>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</si>
  <si>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埼玉県毛呂山町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</si>
  <si>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</si>
  <si>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</si>
  <si>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</si>
  <si>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</si>
  <si>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</si>
  <si>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</si>
  <si>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</si>
  <si>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</si>
  <si>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</si>
  <si>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</si>
  <si>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</si>
  <si>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</si>
  <si>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</si>
  <si>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</si>
  <si>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</si>
  <si>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</si>
  <si>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</si>
  <si>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</si>
  <si>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</si>
  <si>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</si>
  <si>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</si>
  <si>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</si>
  <si>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</si>
  <si>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</si>
  <si>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</si>
  <si>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</si>
  <si>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</si>
  <si>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</si>
  <si>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</si>
  <si>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</si>
  <si>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</si>
  <si>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</si>
  <si>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</si>
  <si>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</si>
  <si>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</si>
  <si>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</si>
  <si>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</si>
  <si>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</si>
  <si>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</si>
  <si>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</si>
  <si>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</si>
  <si>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</si>
  <si>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</si>
  <si>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</si>
  <si>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</si>
  <si>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</si>
  <si>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</si>
  <si>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</si>
  <si>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</si>
  <si>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</si>
  <si>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</si>
  <si>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</si>
  <si>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</si>
  <si>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</si>
  <si>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</si>
  <si>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</si>
  <si>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</si>
  <si>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</si>
  <si>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</si>
  <si>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</si>
  <si>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</si>
  <si>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</si>
  <si>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</si>
  <si>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</si>
  <si>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</si>
  <si>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</si>
  <si>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</si>
  <si>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</si>
  <si>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</si>
  <si>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</si>
  <si>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</si>
  <si>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</si>
  <si>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</si>
  <si>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</si>
  <si>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</si>
  <si>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</si>
  <si>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</si>
  <si>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</si>
  <si>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</si>
  <si>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</si>
  <si>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</si>
  <si>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</si>
  <si>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</si>
  <si>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</si>
  <si>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</si>
  <si>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</si>
  <si>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</si>
  <si>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</si>
  <si>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</si>
  <si>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</si>
  <si>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</si>
  <si>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</si>
  <si>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</si>
  <si>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</si>
  <si>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</si>
  <si>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</si>
  <si>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</si>
  <si>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</si>
  <si>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</si>
  <si>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</si>
  <si>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</si>
  <si>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</si>
  <si>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</si>
  <si>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</si>
  <si>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</si>
  <si>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</si>
  <si>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</si>
  <si>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</si>
  <si>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</si>
  <si>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</si>
  <si>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</si>
  <si>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</si>
  <si>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</si>
  <si>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</si>
  <si>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</si>
  <si>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</si>
  <si>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</si>
  <si>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</si>
  <si>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</si>
  <si>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</si>
  <si>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</si>
  <si>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</si>
  <si>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</si>
  <si>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</si>
  <si>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</si>
  <si>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</si>
  <si>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</si>
  <si>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</si>
  <si>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</si>
  <si>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</si>
  <si>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</si>
  <si>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</si>
  <si>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</si>
  <si>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</si>
  <si>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</si>
  <si>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</si>
  <si>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</si>
  <si>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</si>
  <si>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</si>
  <si>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</si>
  <si>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</si>
  <si>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</si>
  <si>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</si>
  <si>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</si>
  <si>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</si>
  <si>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</si>
  <si>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</si>
  <si>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</si>
  <si>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</si>
  <si>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</si>
  <si>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</si>
  <si>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</si>
  <si>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</si>
  <si>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埼玉県毛呂山町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</si>
  <si>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</si>
  <si>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</si>
  <si>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</si>
  <si>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</si>
  <si>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</si>
  <si>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</si>
  <si>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</si>
  <si>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</si>
  <si>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</si>
  <si>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</si>
  <si>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</si>
  <si>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</si>
  <si>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</si>
  <si>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</si>
  <si>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</si>
  <si>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</si>
  <si>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</si>
  <si>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</si>
  <si>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</si>
  <si>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</si>
  <si>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</si>
  <si>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</si>
  <si>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</si>
  <si>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</si>
  <si>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</si>
  <si>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</si>
  <si>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</si>
  <si>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</si>
  <si>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</si>
  <si>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</si>
  <si>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</si>
  <si>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</si>
  <si>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</si>
  <si>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</si>
  <si>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</si>
  <si>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</si>
  <si>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</si>
  <si>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</si>
  <si>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</si>
  <si>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</si>
  <si>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</si>
  <si>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</si>
  <si>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</si>
  <si>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</si>
  <si>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</si>
  <si>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</si>
  <si>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</si>
  <si>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</si>
  <si>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</si>
  <si>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</si>
  <si>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</si>
  <si>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</si>
  <si>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</si>
  <si>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</si>
  <si>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</si>
  <si>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</si>
  <si>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</si>
  <si>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</si>
  <si>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</si>
  <si>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</si>
  <si>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</si>
  <si>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</si>
  <si>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</si>
  <si>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</si>
  <si>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</si>
  <si>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</si>
  <si>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</si>
  <si>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</si>
  <si>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</si>
  <si>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</si>
  <si>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</si>
  <si>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</si>
  <si>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</si>
  <si>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</si>
  <si>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</si>
  <si>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</si>
  <si>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</si>
  <si>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</si>
  <si>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</si>
  <si>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</si>
  <si>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</si>
  <si>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</si>
  <si>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</si>
  <si>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</si>
  <si>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</si>
  <si>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</si>
  <si>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</si>
  <si>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</si>
  <si>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</si>
  <si>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</si>
  <si>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</si>
  <si>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</si>
  <si>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</si>
  <si>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</si>
  <si>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</si>
  <si>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</si>
  <si>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</si>
  <si>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</si>
  <si>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</si>
  <si>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</si>
  <si>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</si>
  <si>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</si>
  <si>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</si>
  <si>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</si>
  <si>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</si>
  <si>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</si>
  <si>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</si>
  <si>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</si>
  <si>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</si>
  <si>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</si>
  <si>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</si>
  <si>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</si>
  <si>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</si>
  <si>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</si>
  <si>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</si>
  <si>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</si>
  <si>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</si>
  <si>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</si>
  <si>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</si>
  <si>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</si>
  <si>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</si>
  <si>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</si>
  <si>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</si>
  <si>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</si>
  <si>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</si>
  <si>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</si>
  <si>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</si>
  <si>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</si>
  <si>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</si>
  <si>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</si>
  <si>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</si>
  <si>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</si>
  <si>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</si>
  <si>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</si>
  <si>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</si>
  <si>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</si>
  <si>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</si>
  <si>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</si>
  <si>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</si>
  <si>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</si>
  <si>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</si>
  <si>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</si>
  <si>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</si>
  <si>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</si>
  <si>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</si>
  <si>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</si>
  <si>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</si>
  <si>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</si>
  <si>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</si>
  <si>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</si>
  <si>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</si>
  <si>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</si>
  <si>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</si>
  <si>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</si>
  <si>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</si>
  <si>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</si>
  <si>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</si>
  <si>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</si>
  <si>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</si>
  <si>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</si>
  <si>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</si>
  <si>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</si>
  <si>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</si>
  <si>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</si>
  <si>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</si>
  <si>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</si>
  <si>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</si>
  <si>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</si>
  <si>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</si>
  <si>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</si>
  <si>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</si>
  <si>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</si>
  <si>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</si>
  <si>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</si>
  <si>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</si>
  <si>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</si>
  <si>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</si>
  <si>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</si>
  <si>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</si>
  <si>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</si>
  <si>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</si>
  <si>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</si>
  <si>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</si>
  <si>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</si>
  <si>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</si>
  <si>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</si>
  <si>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</si>
  <si>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</si>
  <si>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</si>
  <si>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</si>
  <si>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</si>
  <si>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</si>
  <si>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</si>
  <si>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</si>
  <si>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</si>
  <si>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0.73</t>
  </si>
  <si>
    <t>▲ 3.22</t>
  </si>
  <si>
    <t>▲ 0.49</t>
  </si>
  <si>
    <t>水道事業特別会計</t>
  </si>
  <si>
    <t>一般会計</t>
  </si>
  <si>
    <t>国民健康保険特別会計</t>
  </si>
  <si>
    <t>介護保険特別会計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</si>
  <si>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</si>
  <si>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</si>
  <si>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</si>
  <si>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</si>
  <si>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</si>
  <si>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</si>
  <si>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</si>
  <si>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</si>
  <si>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</si>
  <si>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</si>
  <si>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</si>
  <si>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</si>
  <si>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</si>
  <si>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</si>
  <si>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</si>
  <si>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</si>
  <si>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</si>
  <si>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</si>
  <si>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</si>
  <si>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</si>
  <si>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phoneticPr fontId="2"/>
  </si>
  <si>
    <t>-</t>
    <phoneticPr fontId="2"/>
  </si>
  <si>
    <t>福祉基金</t>
    <rPh sb="0" eb="2">
      <t>フクシ</t>
    </rPh>
    <rPh sb="2" eb="4">
      <t>キキン</t>
    </rPh>
    <phoneticPr fontId="5"/>
  </si>
  <si>
    <t>公共施設整備基金</t>
    <rPh sb="0" eb="2">
      <t>コウキョウ</t>
    </rPh>
    <rPh sb="2" eb="4">
      <t>シセツ</t>
    </rPh>
    <rPh sb="4" eb="6">
      <t>セイビ</t>
    </rPh>
    <rPh sb="6" eb="8">
      <t>キキン</t>
    </rPh>
    <phoneticPr fontId="5"/>
  </si>
  <si>
    <t>緑の基金</t>
    <rPh sb="0" eb="1">
      <t>ミドリ</t>
    </rPh>
    <rPh sb="2" eb="4">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</si>
  <si>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</si>
  <si>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</si>
  <si>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</si>
  <si>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</si>
  <si>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</si>
  <si>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低い水準であるが、前年度と比較して1.8％高い結果となった。将来負担比率については前年度と比較し0.9％低い結果となったが、類似団体と比較し依然として高い数値となっている。
　今後老朽化した施設の更新、改修等が必要になると見込まれることを踏まえ、引き続き起債の適正化等を図り、比率の低下に努めていく。</t>
    <rPh sb="1" eb="5">
      <t>ユウケイコテイ</t>
    </rPh>
    <rPh sb="5" eb="7">
      <t>シサン</t>
    </rPh>
    <rPh sb="7" eb="9">
      <t>ゲンカ</t>
    </rPh>
    <rPh sb="9" eb="11">
      <t>ショウキャク</t>
    </rPh>
    <rPh sb="11" eb="12">
      <t>リツ</t>
    </rPh>
    <rPh sb="13" eb="17">
      <t>ルイジダンタイ</t>
    </rPh>
    <rPh sb="18" eb="20">
      <t>ヒカク</t>
    </rPh>
    <rPh sb="21" eb="22">
      <t>ヒク</t>
    </rPh>
    <rPh sb="23" eb="25">
      <t>スイジュン</t>
    </rPh>
    <rPh sb="30" eb="33">
      <t>ゼンネンド</t>
    </rPh>
    <rPh sb="34" eb="36">
      <t>ヒカク</t>
    </rPh>
    <rPh sb="42" eb="43">
      <t>タカ</t>
    </rPh>
    <rPh sb="44" eb="46">
      <t>ケッカ</t>
    </rPh>
    <rPh sb="51" eb="53">
      <t>ショウライ</t>
    </rPh>
    <rPh sb="53" eb="55">
      <t>フタン</t>
    </rPh>
    <rPh sb="55" eb="57">
      <t>ヒリツ</t>
    </rPh>
    <rPh sb="62" eb="65">
      <t>ゼンネンド</t>
    </rPh>
    <rPh sb="66" eb="68">
      <t>ヒカク</t>
    </rPh>
    <rPh sb="73" eb="74">
      <t>ヒク</t>
    </rPh>
    <rPh sb="75" eb="77">
      <t>ケッカ</t>
    </rPh>
    <rPh sb="83" eb="85">
      <t>ルイジ</t>
    </rPh>
    <rPh sb="85" eb="87">
      <t>ダンタイ</t>
    </rPh>
    <rPh sb="88" eb="90">
      <t>ヒカク</t>
    </rPh>
    <rPh sb="91" eb="93">
      <t>イゼン</t>
    </rPh>
    <rPh sb="96" eb="97">
      <t>タカ</t>
    </rPh>
    <rPh sb="98" eb="100">
      <t>スウチ</t>
    </rPh>
    <rPh sb="109" eb="111">
      <t>コンゴ</t>
    </rPh>
    <rPh sb="111" eb="114">
      <t>ロウキュウカ</t>
    </rPh>
    <rPh sb="116" eb="118">
      <t>シセツ</t>
    </rPh>
    <rPh sb="119" eb="121">
      <t>コウシン</t>
    </rPh>
    <rPh sb="122" eb="124">
      <t>カイシュウ</t>
    </rPh>
    <rPh sb="124" eb="125">
      <t>トウ</t>
    </rPh>
    <rPh sb="126" eb="128">
      <t>ヒツヨウ</t>
    </rPh>
    <rPh sb="132" eb="134">
      <t>ミコ</t>
    </rPh>
    <rPh sb="140" eb="141">
      <t>フ</t>
    </rPh>
    <rPh sb="144" eb="145">
      <t>ヒ</t>
    </rPh>
    <rPh sb="146" eb="147">
      <t>ツヅ</t>
    </rPh>
    <rPh sb="148" eb="150">
      <t>キサイ</t>
    </rPh>
    <rPh sb="151" eb="154">
      <t>テキセイカ</t>
    </rPh>
    <rPh sb="154" eb="155">
      <t>トウ</t>
    </rPh>
    <rPh sb="156" eb="157">
      <t>ハカ</t>
    </rPh>
    <rPh sb="159" eb="161">
      <t>ヒリツ</t>
    </rPh>
    <rPh sb="162" eb="164">
      <t>テイカ</t>
    </rPh>
    <rPh sb="165" eb="16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</si>
  <si>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</si>
  <si>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</si>
  <si>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</si>
  <si>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</si>
  <si>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</si>
  <si>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</si>
  <si>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と比較し1.1％増加しており、類似団体と比較しても1.2％高い水準である。これは元利償還金額の増加（51,214千円）が主な要因である。将来負担比率については、前年度と比較すると地方債残高の減少（△442,379千円）等により0.9％の減少となった。これまで以上に公債費の適正化等に取り組んでいく必要がある。</t>
    <rPh sb="1" eb="3">
      <t>ジッシツ</t>
    </rPh>
    <rPh sb="3" eb="8">
      <t>コウサイヒヒリツ</t>
    </rPh>
    <rPh sb="9" eb="12">
      <t>ゼンネンド</t>
    </rPh>
    <rPh sb="13" eb="15">
      <t>ヒカク</t>
    </rPh>
    <rPh sb="20" eb="22">
      <t>ゾウカ</t>
    </rPh>
    <rPh sb="27" eb="29">
      <t>ルイジ</t>
    </rPh>
    <rPh sb="29" eb="31">
      <t>ダンタイ</t>
    </rPh>
    <rPh sb="32" eb="34">
      <t>ヒカク</t>
    </rPh>
    <rPh sb="41" eb="42">
      <t>タカ</t>
    </rPh>
    <rPh sb="43" eb="45">
      <t>スイジュン</t>
    </rPh>
    <rPh sb="52" eb="54">
      <t>ガンリ</t>
    </rPh>
    <rPh sb="54" eb="56">
      <t>ショウカン</t>
    </rPh>
    <rPh sb="56" eb="58">
      <t>キンガク</t>
    </rPh>
    <rPh sb="59" eb="61">
      <t>ゾウカ</t>
    </rPh>
    <rPh sb="68" eb="69">
      <t>セン</t>
    </rPh>
    <rPh sb="69" eb="70">
      <t>エン</t>
    </rPh>
    <rPh sb="72" eb="73">
      <t>オモ</t>
    </rPh>
    <rPh sb="74" eb="76">
      <t>ヨウイン</t>
    </rPh>
    <rPh sb="80" eb="82">
      <t>ショウライ</t>
    </rPh>
    <rPh sb="82" eb="84">
      <t>フタン</t>
    </rPh>
    <rPh sb="84" eb="86">
      <t>ヒリツ</t>
    </rPh>
    <rPh sb="92" eb="95">
      <t>ゼンネンド</t>
    </rPh>
    <rPh sb="96" eb="98">
      <t>ヒカク</t>
    </rPh>
    <rPh sb="101" eb="106">
      <t>チホウサイザンダカ</t>
    </rPh>
    <rPh sb="107" eb="109">
      <t>ゲンショウ</t>
    </rPh>
    <rPh sb="118" eb="119">
      <t>セン</t>
    </rPh>
    <rPh sb="119" eb="120">
      <t>エン</t>
    </rPh>
    <rPh sb="121" eb="122">
      <t>トウ</t>
    </rPh>
    <rPh sb="130" eb="132">
      <t>ゲンショウ</t>
    </rPh>
    <rPh sb="141" eb="143">
      <t>イジョウ</t>
    </rPh>
    <rPh sb="144" eb="147">
      <t>コウサイヒ</t>
    </rPh>
    <rPh sb="148" eb="151">
      <t>テキセイカ</t>
    </rPh>
    <rPh sb="151" eb="152">
      <t>トウ</t>
    </rPh>
    <rPh sb="153" eb="154">
      <t>ト</t>
    </rPh>
    <rPh sb="155" eb="156">
      <t>ク</t>
    </rPh>
    <rPh sb="160" eb="16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</si>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</sst>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15AE63-2D00-461A-BB95-0376DB6A99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8B0-4DBE-843A-0DCAE623E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31207</c:v>
                </c:pt>
                <c:pt idx="1">
                  <c:v>36328</c:v>
                </c:pt>
                <c:pt idx="2">
                  <c:v>20728</c:v>
                </c:pt>
                <c:pt idx="3">
                  <c:v>14717</c:v>
                </c:pt>
                <c:pt idx="4">
                  <c:v>12786</c:v>
                </c:pt>
              </c:numCache>
            </c:numRef>
          </c:val>
          <c:smooth val="0"/>
          <c:extLst>
            <c:ext xmlns:c16="http://schemas.microsoft.com/office/drawing/2014/chart" uri="{C3380CC4-5D6E-409C-BE32-E72D297353CC}">
              <c16:uniqueId val="{00000001-78B0-4DBE-843A-0DCAE623E9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4.9400000000000004</c:v>
                </c:pt>
                <c:pt idx="1">
                  <c:v>4.6500000000000004</c:v>
                </c:pt>
                <c:pt idx="2">
                  <c:v>4.59</c:v>
                </c:pt>
                <c:pt idx="3">
                  <c:v>4.03</c:v>
                </c:pt>
                <c:pt idx="4">
                  <c:v>4.8899999999999997</c:v>
                </c:pt>
              </c:numCache>
            </c:numRef>
          </c:val>
          <c:extLst>
            <c:ext xmlns:c16="http://schemas.microsoft.com/office/drawing/2014/chart" uri="{C3380CC4-5D6E-409C-BE32-E72D297353CC}">
              <c16:uniqueId val="{00000000-0DC8-4195-B81B-1002FC910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12.37</c:v>
                </c:pt>
                <c:pt idx="1">
                  <c:v>12.23</c:v>
                </c:pt>
                <c:pt idx="2">
                  <c:v>11.54</c:v>
                </c:pt>
                <c:pt idx="3">
                  <c:v>8.92</c:v>
                </c:pt>
                <c:pt idx="4">
                  <c:v>7.64</c:v>
                </c:pt>
              </c:numCache>
            </c:numRef>
          </c:val>
          <c:extLst>
            <c:ext xmlns:c16="http://schemas.microsoft.com/office/drawing/2014/chart" uri="{C3380CC4-5D6E-409C-BE32-E72D297353CC}">
              <c16:uniqueId val="{00000001-0DC8-4195-B81B-1002FC910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-0.66</c:v>
                </c:pt>
                <c:pt idx="2">
                  <c:v>-0.73</c:v>
                </c:pt>
                <c:pt idx="3">
                  <c:v>-3.22</c:v>
                </c:pt>
                <c:pt idx="4">
                  <c:v>-0.49</c:v>
                </c:pt>
              </c:numCache>
            </c:numRef>
          </c:val>
          <c:smooth val="0"/>
          <c:extLst>
            <c:ext xmlns:c16="http://schemas.microsoft.com/office/drawing/2014/chart" uri="{C3380CC4-5D6E-409C-BE32-E72D297353CC}">
              <c16:uniqueId val="{00000002-0DC8-4195-B81B-1002FC910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DE-4127-A5D0-B6DC063734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DE-4127-A5D0-B6DC063734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DE-4127-A5D0-B6DC063734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DE-4127-A5D0-B6DC0637348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4-23DE-4127-A5D0-B6DC0637348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0.11</c:v>
                </c:pt>
                <c:pt idx="4">
                  <c:v>#N/A</c:v>
                </c:pt>
                <c:pt idx="5">
                  <c:v>0.1</c:v>
                </c:pt>
                <c:pt idx="6">
                  <c:v>#N/A</c:v>
                </c:pt>
                <c:pt idx="7">
                  <c:v>0.11</c:v>
                </c:pt>
                <c:pt idx="8">
                  <c:v>#N/A</c:v>
                </c:pt>
                <c:pt idx="9">
                  <c:v>0.12</c:v>
                </c:pt>
              </c:numCache>
            </c:numRef>
          </c:val>
          <c:extLst>
            <c:ext xmlns:c16="http://schemas.microsoft.com/office/drawing/2014/chart" uri="{C3380CC4-5D6E-409C-BE32-E72D297353CC}">
              <c16:uniqueId val="{00000005-23DE-4127-A5D0-B6DC0637348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0.83</c:v>
                </c:pt>
                <c:pt idx="2">
                  <c:v>#N/A</c:v>
                </c:pt>
                <c:pt idx="3">
                  <c:v>1.51</c:v>
                </c:pt>
                <c:pt idx="4">
                  <c:v>#N/A</c:v>
                </c:pt>
                <c:pt idx="5">
                  <c:v>1.21</c:v>
                </c:pt>
                <c:pt idx="6">
                  <c:v>#N/A</c:v>
                </c:pt>
                <c:pt idx="7">
                  <c:v>1.52</c:v>
                </c:pt>
                <c:pt idx="8">
                  <c:v>#N/A</c:v>
                </c:pt>
                <c:pt idx="9">
                  <c:v>1.32</c:v>
                </c:pt>
              </c:numCache>
            </c:numRef>
          </c:val>
          <c:extLst>
            <c:ext xmlns:c16="http://schemas.microsoft.com/office/drawing/2014/chart" uri="{C3380CC4-5D6E-409C-BE32-E72D297353CC}">
              <c16:uniqueId val="{00000006-23DE-4127-A5D0-B6DC063734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4.22</c:v>
                </c:pt>
                <c:pt idx="2">
                  <c:v>#N/A</c:v>
                </c:pt>
                <c:pt idx="3">
                  <c:v>4.97</c:v>
                </c:pt>
                <c:pt idx="4">
                  <c:v>#N/A</c:v>
                </c:pt>
                <c:pt idx="5">
                  <c:v>2.86</c:v>
                </c:pt>
                <c:pt idx="6">
                  <c:v>#N/A</c:v>
                </c:pt>
                <c:pt idx="7">
                  <c:v>1.84</c:v>
                </c:pt>
                <c:pt idx="8">
                  <c:v>#N/A</c:v>
                </c:pt>
                <c:pt idx="9">
                  <c:v>1.88</c:v>
                </c:pt>
              </c:numCache>
            </c:numRef>
          </c:val>
          <c:extLst>
            <c:ext xmlns:c16="http://schemas.microsoft.com/office/drawing/2014/chart" uri="{C3380CC4-5D6E-409C-BE32-E72D297353CC}">
              <c16:uniqueId val="{00000007-23DE-4127-A5D0-B6DC063734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4.93</c:v>
                </c:pt>
                <c:pt idx="2">
                  <c:v>#N/A</c:v>
                </c:pt>
                <c:pt idx="3">
                  <c:v>4.6500000000000004</c:v>
                </c:pt>
                <c:pt idx="4">
                  <c:v>#N/A</c:v>
                </c:pt>
                <c:pt idx="5">
                  <c:v>4.58</c:v>
                </c:pt>
                <c:pt idx="6">
                  <c:v>#N/A</c:v>
                </c:pt>
                <c:pt idx="7">
                  <c:v>4.03</c:v>
                </c:pt>
                <c:pt idx="8">
                  <c:v>#N/A</c:v>
                </c:pt>
                <c:pt idx="9">
                  <c:v>4.88</c:v>
                </c:pt>
              </c:numCache>
            </c:numRef>
          </c:val>
          <c:extLst>
            <c:ext xmlns:c16="http://schemas.microsoft.com/office/drawing/2014/chart" uri="{C3380CC4-5D6E-409C-BE32-E72D297353CC}">
              <c16:uniqueId val="{00000008-23DE-4127-A5D0-B6DC0637348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7.61</c:v>
                </c:pt>
                <c:pt idx="2">
                  <c:v>#N/A</c:v>
                </c:pt>
                <c:pt idx="3">
                  <c:v>7.13</c:v>
                </c:pt>
                <c:pt idx="4">
                  <c:v>#N/A</c:v>
                </c:pt>
                <c:pt idx="5">
                  <c:v>6.34</c:v>
                </c:pt>
                <c:pt idx="6">
                  <c:v>#N/A</c:v>
                </c:pt>
                <c:pt idx="7">
                  <c:v>7.17</c:v>
                </c:pt>
                <c:pt idx="8">
                  <c:v>#N/A</c:v>
                </c:pt>
                <c:pt idx="9">
                  <c:v>7.06</c:v>
                </c:pt>
              </c:numCache>
            </c:numRef>
          </c:val>
          <c:extLst>
            <c:ext xmlns:c16="http://schemas.microsoft.com/office/drawing/2014/chart" uri="{C3380CC4-5D6E-409C-BE32-E72D297353CC}">
              <c16:uniqueId val="{00000009-23DE-4127-A5D0-B6DC063734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859</c:v>
                </c:pt>
                <c:pt idx="5">
                  <c:v>868</c:v>
                </c:pt>
                <c:pt idx="8">
                  <c:v>869</c:v>
                </c:pt>
                <c:pt idx="11">
                  <c:v>856</c:v>
                </c:pt>
                <c:pt idx="14">
                  <c:v>869</c:v>
                </c:pt>
              </c:numCache>
            </c:numRef>
          </c:val>
          <c:extLst>
            <c:ext xmlns:c16="http://schemas.microsoft.com/office/drawing/2014/chart" uri="{C3380CC4-5D6E-409C-BE32-E72D297353CC}">
              <c16:uniqueId val="{00000000-28FE-49D4-9F3A-8678228D7E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FE-49D4-9F3A-8678228D7E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FE-49D4-9F3A-8678228D7E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398</c:v>
                </c:pt>
                <c:pt idx="3">
                  <c:v>395</c:v>
                </c:pt>
                <c:pt idx="6">
                  <c:v>372</c:v>
                </c:pt>
                <c:pt idx="9">
                  <c:v>355</c:v>
                </c:pt>
                <c:pt idx="12">
                  <c:v>405</c:v>
                </c:pt>
              </c:numCache>
            </c:numRef>
          </c:val>
          <c:extLst>
            <c:ext xmlns:c16="http://schemas.microsoft.com/office/drawing/2014/chart" uri="{C3380CC4-5D6E-409C-BE32-E72D297353CC}">
              <c16:uniqueId val="{00000003-28FE-49D4-9F3A-8678228D7E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c:v>
                </c:pt>
                <c:pt idx="3">
                  <c:v>17</c:v>
                </c:pt>
                <c:pt idx="6">
                  <c:v>17</c:v>
                </c:pt>
                <c:pt idx="9">
                  <c:v>16</c:v>
                </c:pt>
                <c:pt idx="12">
                  <c:v>16</c:v>
                </c:pt>
              </c:numCache>
            </c:numRef>
          </c:val>
          <c:extLst>
            <c:ext xmlns:c16="http://schemas.microsoft.com/office/drawing/2014/chart" uri="{C3380CC4-5D6E-409C-BE32-E72D297353CC}">
              <c16:uniqueId val="{00000004-28FE-49D4-9F3A-8678228D7E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FE-49D4-9F3A-8678228D7E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FE-49D4-9F3A-8678228D7E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776</c:v>
                </c:pt>
                <c:pt idx="3">
                  <c:v>812</c:v>
                </c:pt>
                <c:pt idx="6">
                  <c:v>883</c:v>
                </c:pt>
                <c:pt idx="9">
                  <c:v>931</c:v>
                </c:pt>
                <c:pt idx="12">
                  <c:v>982</c:v>
                </c:pt>
              </c:numCache>
            </c:numRef>
          </c:val>
          <c:extLst>
            <c:ext xmlns:c16="http://schemas.microsoft.com/office/drawing/2014/chart" uri="{C3380CC4-5D6E-409C-BE32-E72D297353CC}">
              <c16:uniqueId val="{00000007-28FE-49D4-9F3A-8678228D7E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332</c:v>
                </c:pt>
                <c:pt idx="2">
                  <c:v>#N/A</c:v>
                </c:pt>
                <c:pt idx="3">
                  <c:v>#N/A</c:v>
                </c:pt>
                <c:pt idx="4">
                  <c:v>356</c:v>
                </c:pt>
                <c:pt idx="5">
                  <c:v>#N/A</c:v>
                </c:pt>
                <c:pt idx="6">
                  <c:v>#N/A</c:v>
                </c:pt>
                <c:pt idx="7">
                  <c:v>403</c:v>
                </c:pt>
                <c:pt idx="8">
                  <c:v>#N/A</c:v>
                </c:pt>
                <c:pt idx="9">
                  <c:v>#N/A</c:v>
                </c:pt>
                <c:pt idx="10">
                  <c:v>446</c:v>
                </c:pt>
                <c:pt idx="11">
                  <c:v>#N/A</c:v>
                </c:pt>
                <c:pt idx="12">
                  <c:v>#N/A</c:v>
                </c:pt>
                <c:pt idx="13">
                  <c:v>534</c:v>
                </c:pt>
                <c:pt idx="14">
                  <c:v>#N/A</c:v>
                </c:pt>
              </c:numCache>
            </c:numRef>
          </c:val>
          <c:smooth val="0"/>
          <c:extLst>
            <c:ext xmlns:c16="http://schemas.microsoft.com/office/drawing/2014/chart" uri="{C3380CC4-5D6E-409C-BE32-E72D297353CC}">
              <c16:uniqueId val="{00000008-28FE-49D4-9F3A-8678228D7E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10012</c:v>
                </c:pt>
                <c:pt idx="5">
                  <c:v>10181</c:v>
                </c:pt>
                <c:pt idx="8">
                  <c:v>10022</c:v>
                </c:pt>
                <c:pt idx="11">
                  <c:v>9954</c:v>
                </c:pt>
                <c:pt idx="14">
                  <c:v>9935</c:v>
                </c:pt>
              </c:numCache>
            </c:numRef>
          </c:val>
          <c:extLst>
            <c:ext xmlns:c16="http://schemas.microsoft.com/office/drawing/2014/chart" uri="{C3380CC4-5D6E-409C-BE32-E72D297353CC}">
              <c16:uniqueId val="{00000000-F99A-4876-90C6-FE630353EE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1075</c:v>
                </c:pt>
                <c:pt idx="5">
                  <c:v>1130</c:v>
                </c:pt>
                <c:pt idx="8">
                  <c:v>1122</c:v>
                </c:pt>
                <c:pt idx="11">
                  <c:v>1038</c:v>
                </c:pt>
                <c:pt idx="14">
                  <c:v>912</c:v>
                </c:pt>
              </c:numCache>
            </c:numRef>
          </c:val>
          <c:extLst>
            <c:ext xmlns:c16="http://schemas.microsoft.com/office/drawing/2014/chart" uri="{C3380CC4-5D6E-409C-BE32-E72D297353CC}">
              <c16:uniqueId val="{00000001-F99A-4876-90C6-FE630353EE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1833</c:v>
                </c:pt>
                <c:pt idx="5">
                  <c:v>1886</c:v>
                </c:pt>
                <c:pt idx="8">
                  <c:v>1817</c:v>
                </c:pt>
                <c:pt idx="11">
                  <c:v>1617</c:v>
                </c:pt>
                <c:pt idx="14">
                  <c:v>1543</c:v>
                </c:pt>
              </c:numCache>
            </c:numRef>
          </c:val>
          <c:extLst>
            <c:ext xmlns:c16="http://schemas.microsoft.com/office/drawing/2014/chart" uri="{C3380CC4-5D6E-409C-BE32-E72D297353CC}">
              <c16:uniqueId val="{00000002-F99A-4876-90C6-FE630353EE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9A-4876-90C6-FE630353EE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9A-4876-90C6-FE630353EE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9A-4876-90C6-FE630353EE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1758</c:v>
                </c:pt>
                <c:pt idx="3">
                  <c:v>1592</c:v>
                </c:pt>
                <c:pt idx="6">
                  <c:v>1595</c:v>
                </c:pt>
                <c:pt idx="9">
                  <c:v>1517</c:v>
                </c:pt>
                <c:pt idx="12">
                  <c:v>1489</c:v>
                </c:pt>
              </c:numCache>
            </c:numRef>
          </c:val>
          <c:extLst>
            <c:ext xmlns:c16="http://schemas.microsoft.com/office/drawing/2014/chart" uri="{C3380CC4-5D6E-409C-BE32-E72D297353CC}">
              <c16:uniqueId val="{00000006-F99A-4876-90C6-FE630353EE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3573</c:v>
                </c:pt>
                <c:pt idx="3">
                  <c:v>3495</c:v>
                </c:pt>
                <c:pt idx="6">
                  <c:v>3457</c:v>
                </c:pt>
                <c:pt idx="9">
                  <c:v>3404</c:v>
                </c:pt>
                <c:pt idx="12">
                  <c:v>3602</c:v>
                </c:pt>
              </c:numCache>
            </c:numRef>
          </c:val>
          <c:extLst>
            <c:ext xmlns:c16="http://schemas.microsoft.com/office/drawing/2014/chart" uri="{C3380CC4-5D6E-409C-BE32-E72D297353CC}">
              <c16:uniqueId val="{00000007-F99A-4876-90C6-FE630353EE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c:v>
                </c:pt>
                <c:pt idx="3">
                  <c:v>187</c:v>
                </c:pt>
                <c:pt idx="6">
                  <c:v>175</c:v>
                </c:pt>
                <c:pt idx="9">
                  <c:v>160</c:v>
                </c:pt>
                <c:pt idx="12">
                  <c:v>145</c:v>
                </c:pt>
              </c:numCache>
            </c:numRef>
          </c:val>
          <c:extLst>
            <c:ext xmlns:c16="http://schemas.microsoft.com/office/drawing/2014/chart" uri="{C3380CC4-5D6E-409C-BE32-E72D297353CC}">
              <c16:uniqueId val="{00000008-F99A-4876-90C6-FE630353EE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9A-4876-90C6-FE630353EE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10387</c:v>
                </c:pt>
                <c:pt idx="3">
                  <c:v>10771</c:v>
                </c:pt>
                <c:pt idx="6">
                  <c:v>10650</c:v>
                </c:pt>
                <c:pt idx="9">
                  <c:v>10377</c:v>
                </c:pt>
                <c:pt idx="12">
                  <c:v>9935</c:v>
                </c:pt>
              </c:numCache>
            </c:numRef>
          </c:val>
          <c:extLst>
            <c:ext xmlns:c16="http://schemas.microsoft.com/office/drawing/2014/chart" uri="{C3380CC4-5D6E-409C-BE32-E72D297353CC}">
              <c16:uniqueId val="{0000000A-F99A-4876-90C6-FE630353EE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2997</c:v>
                </c:pt>
                <c:pt idx="2">
                  <c:v>#N/A</c:v>
                </c:pt>
                <c:pt idx="3">
                  <c:v>#N/A</c:v>
                </c:pt>
                <c:pt idx="4">
                  <c:v>2849</c:v>
                </c:pt>
                <c:pt idx="5">
                  <c:v>#N/A</c:v>
                </c:pt>
                <c:pt idx="6">
                  <c:v>#N/A</c:v>
                </c:pt>
                <c:pt idx="7">
                  <c:v>2915</c:v>
                </c:pt>
                <c:pt idx="8">
                  <c:v>#N/A</c:v>
                </c:pt>
                <c:pt idx="9">
                  <c:v>#N/A</c:v>
                </c:pt>
                <c:pt idx="10">
                  <c:v>2851</c:v>
                </c:pt>
                <c:pt idx="11">
                  <c:v>#N/A</c:v>
                </c:pt>
                <c:pt idx="12">
                  <c:v>#N/A</c:v>
                </c:pt>
                <c:pt idx="13">
                  <c:v>2782</c:v>
                </c:pt>
                <c:pt idx="14">
                  <c:v>#N/A</c:v>
                </c:pt>
              </c:numCache>
            </c:numRef>
          </c:val>
          <c:smooth val="0"/>
          <c:extLst>
            <c:ext xmlns:c16="http://schemas.microsoft.com/office/drawing/2014/chart" uri="{C3380CC4-5D6E-409C-BE32-E72D297353CC}">
              <c16:uniqueId val="{0000000B-F99A-4876-90C6-FE630353EE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771</c:v>
                </c:pt>
                <c:pt idx="1">
                  <c:v>594</c:v>
                </c:pt>
                <c:pt idx="2">
                  <c:v>506</c:v>
                </c:pt>
              </c:numCache>
            </c:numRef>
          </c:val>
          <c:extLst>
            <c:ext xmlns:c16="http://schemas.microsoft.com/office/drawing/2014/chart" uri="{C3380CC4-5D6E-409C-BE32-E72D297353CC}">
              <c16:uniqueId val="{00000000-3F8C-41F0-B3F3-60EDA9AC93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F8C-41F0-B3F3-60EDA9AC93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537</c:v>
                </c:pt>
                <c:pt idx="1">
                  <c:v>463</c:v>
                </c:pt>
                <c:pt idx="2">
                  <c:v>459</c:v>
                </c:pt>
              </c:numCache>
            </c:numRef>
          </c:val>
          <c:extLst>
            <c:ext xmlns:c16="http://schemas.microsoft.com/office/drawing/2014/chart" uri="{C3380CC4-5D6E-409C-BE32-E72D297353CC}">
              <c16:uniqueId val="{00000002-3F8C-41F0-B3F3-60EDA9AC93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{B98B4DCD-ABA5-4B3C-A4F2-FC379CB124B9}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03-4ACE-8A70-F2A4FF6BA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{B3959EA5-22B5-4D63-A0B4-D8022E9506FE}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03-4ACE-8A70-F2A4FF6BA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{00481757-431F-469D-82CE-7F8083738437}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03-4ACE-8A70-F2A4FF6BA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{8E1C890A-CE32-4092-B851-DE9D2DF931E7}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03-4ACE-8A70-F2A4FF6BA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{BE32C197-97A2-40CF-A1D4-BE451AC32BD5}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03-4ACE-8A70-F2A4FF6BA1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{47C1F855-F2DD-4201-8767-E36029FF36A0}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03-4ACE-8A70-F2A4FF6BA15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{7481E0AA-0424-4F2A-BC4E-F6BDA31E20D1}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03-4ACE-8A70-F2A4FF6BA1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{319609E5-D963-41BB-9E6D-3CB8EC3FF22E}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03-4ACE-8A70-F2A4FF6BA15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{4C4DAF45-2135-401C-BF08-AFA5AC39206B}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03-4ACE-8A70-F2A4FF6BA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c:v>
                </c:pt>
                <c:pt idx="16">
                  <c:v>55.6</c:v>
                </c:pt>
                <c:pt idx="24">
                  <c:v>57.7</c:v>
                </c:pt>
                <c:pt idx="32">
                  <c:v>59.5</c:v>
                </c:pt>
              </c:numCache>
            </c:numRef>
          </c:xVal>
          <c:yVal>
            <c:numRef>
              <c:f>公会計指標分析・財政指標組合せ分析表!$BP$51:$DC$51</c:f>
              <c:numCache>
                <c:formatCode>#,##0.0;"▲ "#,##0.0</c:formatCode>
                <c:ptCount val="40"/>
                <c:pt idx="8">
                  <c:v>48.2</c:v>
                </c:pt>
                <c:pt idx="16">
                  <c:v>49.2</c:v>
                </c:pt>
                <c:pt idx="24">
                  <c:v>48.3</c:v>
                </c:pt>
                <c:pt idx="32">
                  <c:v>47.4</c:v>
                </c:pt>
              </c:numCache>
            </c:numRef>
          </c:yVal>
          <c:smooth val="0"/>
          <c:extLst>
            <c:ext xmlns:c16="http://schemas.microsoft.com/office/drawing/2014/chart" uri="{C3380CC4-5D6E-409C-BE32-E72D297353CC}">
              <c16:uniqueId val="{00000009-3003-4ACE-8A70-F2A4FF6BA1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{2B68C3DE-701B-46A4-A8D6-D6FAB93398FC}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03-4ACE-8A70-F2A4FF6BA1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{1090948C-90AC-4283-B27C-A8E2AC4B1572}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03-4ACE-8A70-F2A4FF6BA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{21986406-1362-48DC-B23E-E4E3004B7D7E}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03-4ACE-8A70-F2A4FF6BA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{75821A1C-3895-4A9C-B873-73F8CBCEAC46}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03-4ACE-8A70-F2A4FF6BA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{D3F2280F-E223-434F-9E8D-2CB42C19E481}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03-4ACE-8A70-F2A4FF6BA1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{E203C510-BF9F-4B8B-BD2C-D02ADB262D5F}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03-4ACE-8A70-F2A4FF6BA15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{66ACDEA3-74E4-4C47-82A8-75B1BAB7C3C5}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03-4ACE-8A70-F2A4FF6BA1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{6A456BCF-B7D8-459E-884F-74A1A6EA6BC3}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03-4ACE-8A70-F2A4FF6BA15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{D0525F90-5227-4231-B92A-B888EDBAEBDD}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03-4ACE-8A70-F2A4FF6BA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3003-4ACE-8A70-F2A4FF6BA15C}"/>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{B5857031-DE76-4F05-A53F-746B4D3639EE}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23E-40CA-A53E-679FC10AEB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{00D14519-9665-438D-A062-60CA20C9BDCE}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3E-40CA-A53E-679FC10AEB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{85A6EAA2-D3F0-4DAC-9662-5467B5F0D27A}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3E-40CA-A53E-679FC10AEB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{6B00D9CE-51C1-4A46-BEF7-3F63DE15722F}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3E-40CA-A53E-679FC10AEB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{56C36E34-F861-4F6C-81C7-F7A538CF91ED}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3E-40CA-A53E-679FC10AEB5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{8C2CDE37-E32A-4F8D-AD1D-BE7470BF26C1}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23E-40CA-A53E-679FC10AEB5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{A294A18A-344F-4983-B94D-AD22DC4A2613}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23E-40CA-A53E-679FC10AEB5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{86302F3F-4CE2-40C0-A305-97E4E50F9643}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23E-40CA-A53E-679FC10AEB5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{56CA311A-AB38-4EAC-BA2F-CC5D744409BD}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23E-40CA-A53E-679FC10AEB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5.6</c:v>
                </c:pt>
                <c:pt idx="16">
                  <c:v>6.1</c:v>
                </c:pt>
                <c:pt idx="24">
                  <c:v>6.7</c:v>
                </c:pt>
                <c:pt idx="32">
                  <c:v>7.8</c:v>
                </c:pt>
              </c:numCache>
            </c:numRef>
          </c:xVal>
          <c:yVal>
            <c:numRef>
              <c:f>公会計指標分析・財政指標組合せ分析表!$BP$73:$DC$73</c:f>
              <c:numCache>
                <c:formatCode>#,##0.0;"▲ "#,##0.0</c:formatCode>
                <c:ptCount val="40"/>
                <c:pt idx="0">
                  <c:v>49.8</c:v>
                </c:pt>
                <c:pt idx="8">
                  <c:v>48.2</c:v>
                </c:pt>
                <c:pt idx="16">
                  <c:v>49.2</c:v>
                </c:pt>
                <c:pt idx="24">
                  <c:v>48.3</c:v>
                </c:pt>
                <c:pt idx="32">
                  <c:v>47.4</c:v>
                </c:pt>
              </c:numCache>
            </c:numRef>
          </c:yVal>
          <c:smooth val="0"/>
          <c:extLst>
            <c:ext xmlns:c16="http://schemas.microsoft.com/office/drawing/2014/chart" uri="{C3380CC4-5D6E-409C-BE32-E72D297353CC}">
              <c16:uniqueId val="{00000009-623E-40CA-A53E-679FC10AEB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{84B2196E-C72E-4D03-B600-9F16E5BAE89F}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23E-40CA-A53E-679FC10AEB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{BF3F3184-27C8-4F58-A258-446813F5C208}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3E-40CA-A53E-679FC10AEB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{E0CC7E7C-D464-4B0A-A47E-1F3114CDAEFA}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3E-40CA-A53E-679FC10AEB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{8D820A99-780C-4F9D-97FF-50A67563FDD3}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3E-40CA-A53E-679FC10AEB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{8D40EDF4-98D3-47F6-823D-937F6EBDD8F8}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3E-40CA-A53E-679FC10AEB58}"/>
                </c:ext>
              </c:extLst>
            </c:dLbl>
            <c:dLbl>
              <c:idx val="8"/>
              <c:layout>
                <c:manualLayout>
                  <c:x val="0"/>
                  <c:y val="-1.728500514073849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{EBCEB96B-5720-4820-990B-727AA128C42B}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23E-40CA-A53E-679FC10AEB58}"/>
                </c:ext>
              </c:extLst>
            </c:dLbl>
            <c:dLbl>
              <c:idx val="16"/>
              <c:layout>
                <c:manualLayout>
                  <c:x val="0"/>
                  <c:y val="5.1422796109614408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{96C921BF-E873-41B7-AD26-F8A0A1682394}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23E-40CA-A53E-679FC10AEB58}"/>
                </c:ext>
              </c:extLst>
            </c:dLbl>
            <c:dLbl>
              <c:idx val="24"/>
              <c:layout>
                <c:manualLayout>
                  <c:x val="0"/>
                  <c:y val="1.214272552977689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{F7880D4E-601B-40D6-9F5F-C9FC4F9A8995}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23E-40CA-A53E-679FC10AEB5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{4C15B40F-5CFD-4BA1-B5A0-60F80CAE406F}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23E-40CA-A53E-679FC10AEB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23E-40CA-A53E-679FC10AEB58}"/>
            </c:ext>
          </c:extLst>
        </c:ser>
        <c:dLbls>
          <c:showLegendKey val="0"/>
          <c:showVal val="1"/>
          <c:showCatName val="0"/>
          <c:showSerName val="0"/>
          <c:showPercent val="0"/>
          <c:showBubbleSize val="0"/>
        </c:dLbls>
        <c:axId val="84219776"/>
        <c:axId val="84234240"/>
      </c:scatterChart>
      <c:valAx>
        <c:axId val="84219776"/>
        <c:scaling>
          <c:orientation val="minMax"/>
          <c:max val="8.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措置期間終了による臨時財政対策債等の元利償還開始により、元利償還額は年々増加傾向にあり、今後も増加する見込みである。引き続き適正な起債の借入に努めるとともに、他の財源確保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た地方債の償還終了や、新規借入の抑制に努めたことにより地方債残高が減少した結果等により、将来負担比率は減少した。一方、充当可能基金、充当可能特定歳入及び基準財政需要額算入見込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今後も地方債を財源とする事業については慎重に事業を選択し、財政の健全化に努めるとともに、財政調整基金の計画的な積立等により、財政の健全化に努める。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埼玉県毛呂山町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基金全体において、主に財政調整基金の取崩額が積立額を上回った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ことから、総額では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近年の異常気象による台風等の災害対応、また新型コロナウイルス感染症対策等、不測の事態に備え積立を強化していく必要がある。その他特定目的基金については、その目的に沿った事業に適時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①福祉基金：福祉活動に要する経費の財源目的。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②公共施設整備基金：公共施設の整備目的。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③緑の基金：地球温暖化防止、自然環境の保全及び育成、森林等の有する公益的機能の維持増進、身近な緑の創出、環境教育の推進等を図る目的。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④森林環境譲与税基金：森林整備及びその促進を図る目的。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①小学校内学童保育所整備事業に充てるため約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②主に川角駅周辺地区整備事業に充てるため約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③寄附金により約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①福祉の増進に期するための事業の活用を検討。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②適宜積立を行いながら、施設整備事業の財源補填に活用。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③適宜積立を行いながら、基金の目的に期するための事業への活用を検討。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④適宜積立を行いながら、基金の目的に期するための事業への活用を検討。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法定分等で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百万円を積み立てたものの、不足する財源の補填のため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の保持を目標とし、基金を積み増ししていく必要がある。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CC1AA5-6847-473B-9A09-AFAE47340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BF5E2E0-0A88-459F-B1AB-674E00233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B68AC0-C298-4EAA-9F82-0FA053999B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506BB5E-EB58-416C-82B9-4965969E77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1431EE4-8642-47C9-BCF4-15903CD1A8D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F9DDF89-3AC0-4844-95BA-41ECC6D6AF7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61E1FE-2410-4408-84D2-DB0E07E68C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CFAE127-BDD0-4109-B3D0-49F452A58B9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1CBACB-E808-46D8-A051-67AC4AD059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7E55E7F-2B13-4E6F-9702-88263BDC08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71EB8BF-26D4-41E8-B20A-22D1478784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FCC9AF2-B10C-4A18-94CC-34671FF858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8681AB-6BA3-4527-AFB5-9B2F765E72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CE87E3E-F675-44AA-8D25-E177E82A21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4EE23A5-A487-4FB8-8B3C-1039F163A6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8B28183-7701-4292-9893-021D64CF365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623B0D9-629B-49A7-86DF-0ED8DEAD8A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4907E43-58C1-4434-8E6F-0B87656B29F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5D174EC-0D6B-4573-965E-7EFFF3B440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B85AE89-2669-4CC8-A538-7FE6D46719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2A03215-30F8-40D5-816E-88910E56A2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A64028E-5AE6-42E7-9974-88CE43E7DC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B59DB52-9F90-48D9-83AC-A06E66CF2D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0C15AF9-F033-4B67-9E2A-A03EF5DAC2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6F0D214-9A3D-4F10-B10B-A7A172D202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EDCB303-F432-41E4-BE9C-5D9164FDCA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2005BE-1FC1-4B04-8B83-3057CDF0CCE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3722ED-A9A5-4540-BEC4-21202E1AF6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CFDD7C1-A514-416E-A510-A7523D22AD0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32B6DB7-7990-4D26-8279-BD7647FFB2F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5EA1DCE-0ADD-433C-BAFF-EBB67013151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70202D0-2EA3-49A1-B347-16ECCEBD805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8911073-C6B2-4E51-8709-578EB71A86A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77C0640-A766-4994-90B3-B48C6C80C9A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D237C61-B0C2-4F59-83E3-8C6A08CED4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499797A-C547-499F-8CD9-B1DDE6B479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2230AAE-C320-4673-92B2-37CB7A09901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C2C1634-03E6-436B-A186-66E5045CAF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AC9A43-DC36-45EC-AAB4-206943487D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338FC48-271B-4E78-B1F6-9291846DF1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2F65794-AA2F-4B2F-BBFC-3885C0F3A74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BB5DA2E-A0C2-4448-B078-AD401DA095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67CFCDD-4495-4FD7-8643-78E51A0C3B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E9AF8BD-8759-42FC-B5B6-F6783C50E2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E578203-87E8-4DEF-97AF-B3FE7F4554F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8F826B9-902C-40EF-8AA5-04618874E1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234C4C-71E8-4739-9454-CAA253E5A59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％であり、前年度と比較し</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％上昇しているが、類似団体の平均と比較し低い水準となっている。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年代にかけて多くの公共施設を整備したため、ほとんどの施設は建設後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年経過しており、今後建物等の老朽化が顕著となることが予想される。そのため、個別施設計画を策定し、当計画に基づいた適正な資産管理を進めていく。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92AB186-D7A9-4F44-B47B-78BB37C7F8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D9A8C99-5696-49C8-A425-4B2C577ADE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388979F-82D5-4483-BCD5-9200E03694E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FA092C0-13D6-40FE-9266-C6592C25080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D73C435-6CAD-4D47-849C-C5CF7CBC67F8}"/>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82C0D77-3EFB-49F2-9C48-FAECC2DE479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D80C4A-F342-4399-9850-B8A0B63A2C1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05C3F4A-2D60-4E30-BEF2-06B0CA96BAA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82CA207-291A-489E-963E-124AEBFCECA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59858A8-03F3-47E7-8086-3F78D2311D8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5914421-4015-4F8F-A907-B3342E3EAC8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76A9F51-BC8C-4AFD-8AC3-1860E6F85A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6C6BAC8-1F27-483A-8872-D25F6B5B1FA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A526992-AD20-4A6B-BFD3-0CAD901372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1A26A52D-8758-423B-8B71-0464A299E5B2}"/>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25E86252-546B-4CA6-845F-04601F406633}"/>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238C0EAC-E2FA-486B-A88B-405AED8D0D18}"/>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12ECFE5C-48DB-4308-ABBE-BFBD1640DFC3}"/>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61723A60-B12C-4A2C-BA3B-E5B8AA9F434E}"/>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D3832DBD-091B-4D2B-BDFC-B8727DACAE59}"/>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8760EFA0-B4B4-4025-8C18-95CF2C7BCF38}"/>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4651864A-E36A-4E20-8E29-2611633A925B}"/>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490C737C-F68B-48BD-A312-5A6131B575B7}"/>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1C046A21-9720-46CF-8C23-66C621A00042}"/>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65F9F002-4169-4F6F-859A-B88CBD0959BB}"/>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5B47C6E-7CB4-4746-9DC8-32FC33084E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6CBB240-F0DF-41F2-B9D0-3A11BFAAC8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14AC60A-400D-4DA3-AF7E-8B72A73487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C6B4D34-FFE3-4E40-A886-D5B73A58121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04988D2-DC18-4EC0-AE9B-D7D04F5821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79" name="楕円 78">
          <a:extLst>
            <a:ext uri="{FF2B5EF4-FFF2-40B4-BE49-F238E27FC236}">
              <a16:creationId xmlns:a16="http://schemas.microsoft.com/office/drawing/2014/main" id="{04775237-68D0-4698-B477-05FE0108DAA1}"/>
            </a:ext>
          </a:extLst>
        </xdr:cNvPr>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0" name="有形固定資産減価償却率該当値テキスト">
          <a:extLst>
            <a:ext uri="{FF2B5EF4-FFF2-40B4-BE49-F238E27FC236}">
              <a16:creationId xmlns:a16="http://schemas.microsoft.com/office/drawing/2014/main" id="{0CF6AE24-AC90-45F5-A1FA-2B9FD1F7DE30}"/>
            </a:ext>
          </a:extLst>
        </xdr:cNvPr>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144018</xdr:rowOff>
    </xdr:from>
    <xdr:to>
      <xdr:col>19</xdr:col>
      <xdr:colOff>187325</xdr:colOff>
      <xdr:row>29</xdr:row>
      <xdr:rowOff>74168</xdr:rowOff>
    </xdr:to>
    <xdr:sp macro="" textlink="">
      <xdr:nvSpPr>
        <xdr:cNvPr id="81" name="楕円 80">
          <a:extLst>
            <a:ext uri="{FF2B5EF4-FFF2-40B4-BE49-F238E27FC236}">
              <a16:creationId xmlns:a16="http://schemas.microsoft.com/office/drawing/2014/main" id="{B7B76152-66EB-42CD-83DB-BDB1B6AD7A81}"/>
            </a:ext>
          </a:extLst>
        </xdr:cNvPr>
        <xdr:cNvSpPr/>
      </xdr:nvSpPr>
      <xdr:spPr>
        <a:xfrm>
          <a:off x="4000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62230</xdr:rowOff>
    </xdr:to>
    <xdr:cxnSp macro="">
      <xdr:nvCxnSpPr>
        <xdr:cNvPr id="82" name="直線コネクタ 81">
          <a:extLst>
            <a:ext uri="{FF2B5EF4-FFF2-40B4-BE49-F238E27FC236}">
              <a16:creationId xmlns:a16="http://schemas.microsoft.com/office/drawing/2014/main" id="{706203D6-0E91-4419-9845-C24A211E2864}"/>
            </a:ext>
          </a:extLst>
        </xdr:cNvPr>
        <xdr:cNvCxnSpPr/>
      </xdr:nvCxnSpPr>
      <xdr:spPr>
        <a:xfrm>
          <a:off x="4051300" y="5766943"/>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a:extLst>
            <a:ext uri="{FF2B5EF4-FFF2-40B4-BE49-F238E27FC236}">
              <a16:creationId xmlns:a16="http://schemas.microsoft.com/office/drawing/2014/main" id="{A3CB21A6-E65D-462C-98EB-2A44A2CD3043}"/>
            </a:ext>
          </a:extLst>
        </xdr:cNvPr>
        <xdr:cNvSpPr/>
      </xdr:nvSpPr>
      <xdr:spPr>
        <a:xfrm>
          <a:off x="3238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23368</xdr:rowOff>
    </xdr:to>
    <xdr:cxnSp macro="">
      <xdr:nvCxnSpPr>
        <xdr:cNvPr id="84" name="直線コネクタ 83">
          <a:extLst>
            <a:ext uri="{FF2B5EF4-FFF2-40B4-BE49-F238E27FC236}">
              <a16:creationId xmlns:a16="http://schemas.microsoft.com/office/drawing/2014/main" id="{F898ABCC-922D-4048-B18E-C120F47BA03F}"/>
            </a:ext>
          </a:extLst>
        </xdr:cNvPr>
        <xdr:cNvCxnSpPr/>
      </xdr:nvCxnSpPr>
      <xdr:spPr>
        <a:xfrm>
          <a:off x="3289300" y="5721604"/>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5" name="楕円 84">
          <a:extLst>
            <a:ext uri="{FF2B5EF4-FFF2-40B4-BE49-F238E27FC236}">
              <a16:creationId xmlns:a16="http://schemas.microsoft.com/office/drawing/2014/main" id="{4FA65372-2132-4CEC-85DA-82749522168C}"/>
            </a:ext>
          </a:extLst>
        </xdr:cNvPr>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8B355595-5A2A-456D-8BB7-D6C1287B2C76}"/>
            </a:ext>
          </a:extLst>
        </xdr:cNvPr>
        <xdr:cNvCxnSpPr/>
      </xdr:nvCxnSpPr>
      <xdr:spPr>
        <a:xfrm>
          <a:off x="2527300" y="56870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a:extLst>
            <a:ext uri="{FF2B5EF4-FFF2-40B4-BE49-F238E27FC236}">
              <a16:creationId xmlns:a16="http://schemas.microsoft.com/office/drawing/2014/main" id="{13C9250C-438A-4DA0-91E7-A0A05E1A6D83}"/>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a:extLst>
            <a:ext uri="{FF2B5EF4-FFF2-40B4-BE49-F238E27FC236}">
              <a16:creationId xmlns:a16="http://schemas.microsoft.com/office/drawing/2014/main" id="{B9F0C1E4-A6FA-4319-8C95-7A837DCE2B78}"/>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a:extLst>
            <a:ext uri="{FF2B5EF4-FFF2-40B4-BE49-F238E27FC236}">
              <a16:creationId xmlns:a16="http://schemas.microsoft.com/office/drawing/2014/main" id="{2DA78059-D3AD-4254-BB3D-E853AC812A0F}"/>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a:extLst>
            <a:ext uri="{FF2B5EF4-FFF2-40B4-BE49-F238E27FC236}">
              <a16:creationId xmlns:a16="http://schemas.microsoft.com/office/drawing/2014/main" id="{BA8A0D9D-F493-4B6A-BADC-687580F6116A}"/>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90695</xdr:rowOff>
    </xdr:from>
    <xdr:ext cx="405111" cy="259045"/>
    <xdr:sp macro="" textlink="">
      <xdr:nvSpPr>
        <xdr:cNvPr id="91" name="n_1mainValue有形固定資産減価償却率">
          <a:extLst>
            <a:ext uri="{FF2B5EF4-FFF2-40B4-BE49-F238E27FC236}">
              <a16:creationId xmlns:a16="http://schemas.microsoft.com/office/drawing/2014/main" id="{2A17FB1D-A9E7-4E9D-842D-44AF3DC92B66}"/>
            </a:ext>
          </a:extLst>
        </xdr:cNvPr>
        <xdr:cNvSpPr txBox="1"/>
      </xdr:nvSpPr>
      <xdr:spPr>
        <a:xfrm>
          <a:off x="38360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2" name="n_2mainValue有形固定資産減価償却率">
          <a:extLst>
            <a:ext uri="{FF2B5EF4-FFF2-40B4-BE49-F238E27FC236}">
              <a16:creationId xmlns:a16="http://schemas.microsoft.com/office/drawing/2014/main" id="{05C7A3FD-A5F9-444A-9851-D324D33015B6}"/>
            </a:ext>
          </a:extLst>
        </xdr:cNvPr>
        <xdr:cNvSpPr txBox="1"/>
      </xdr:nvSpPr>
      <xdr:spPr>
        <a:xfrm>
          <a:off x="3086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3" name="n_3mainValue有形固定資産減価償却率">
          <a:extLst>
            <a:ext uri="{FF2B5EF4-FFF2-40B4-BE49-F238E27FC236}">
              <a16:creationId xmlns:a16="http://schemas.microsoft.com/office/drawing/2014/main" id="{8DE726A5-4C5B-4E7F-8D7E-1D84EF8A6E4E}"/>
            </a:ext>
          </a:extLst>
        </xdr:cNvPr>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6975335F-889D-4F7A-B7C1-73BD54A3C3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CE1A484E-069E-4238-8D0A-782A14DE63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B7E845F8-852E-4035-823D-CB5799A463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AD0D536-D0CF-4B6F-BD41-C9C221EBD5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1DCE9B17-9B22-4913-8039-4E57B9159E5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D5753E1F-A1E3-4FEF-8225-948DE32199B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F294BB2E-06E5-44F4-A743-FE1DC38E91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586DAB00-CD52-4692-A537-E2CAB02CF3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B51FFDB1-FF72-478E-9CE2-BC852B295B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DD001ABD-8FB0-4AE1-B3CA-FF56945EBC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20AFE857-7B44-4659-A0C6-F0E4BB1213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1D804E8-7260-47E2-9ABD-BF00CDF81F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C51FA327-FF68-4990-B8BB-64E1091407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762.4</a:t>
          </a:r>
          <a:r>
            <a:rPr kumimoji="1" lang="ja-JP" altLang="en-US" sz="1100">
              <a:latin typeface="ＭＳ Ｐゴシック" panose="020B0600070205080204" pitchFamily="50" charset="-128"/>
              <a:ea typeface="ＭＳ Ｐゴシック" panose="020B0600070205080204" pitchFamily="50" charset="-128"/>
            </a:rPr>
            <a:t>％であり、類似団体の平均と比較すると高い数値となっている。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人口減少、少子高齢化が進み、町の財政運営は一層厳しさを増すことが予想されるため、事業の見直しや投資事業等の精査等を精査し、起債に大きく頼ることのない財政運営に努めていく。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1FB317DA-230A-438F-AD90-29406102AB2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FABC97F5-6CB3-48A1-97E6-A665509C74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7FAC6F68-F961-4172-85D7-12850B49E5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1BB2800C-8356-4006-BE93-6E7B8C28C1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E5666C54-3097-4C17-BC6A-BB45EC2CFD0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16DBD5CB-26AB-4FC7-AA33-4BDCB459A86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1D993A01-5F48-4232-B6E1-1B70B9C5275B}"/>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72E92642-61BC-4FBD-8616-97A13F0F228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BC877EE9-EEF7-4A18-8F1B-FA3BF1401A91}"/>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B4F989F3-8BB8-40D7-A8A3-7D51DF62E0A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BC7E9BE0-FADB-4193-97A3-B1386F27AA2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497701BA-68BB-4C18-ADA5-D6101893BBF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29186E1B-C055-46C6-9905-05A5CAA69C5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3E92335-A1EA-4BFC-913D-F1571B81FD3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99BBCB71-5911-4468-B04B-6EE89F21EF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a:extLst>
            <a:ext uri="{FF2B5EF4-FFF2-40B4-BE49-F238E27FC236}">
              <a16:creationId xmlns:a16="http://schemas.microsoft.com/office/drawing/2014/main" id="{C01799FA-A608-4EF9-B83C-C22E0D026CF3}"/>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a:extLst>
            <a:ext uri="{FF2B5EF4-FFF2-40B4-BE49-F238E27FC236}">
              <a16:creationId xmlns:a16="http://schemas.microsoft.com/office/drawing/2014/main" id="{68EBB8E5-D48D-41D2-98C7-CC6E3C5BEEC1}"/>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a:extLst>
            <a:ext uri="{FF2B5EF4-FFF2-40B4-BE49-F238E27FC236}">
              <a16:creationId xmlns:a16="http://schemas.microsoft.com/office/drawing/2014/main" id="{5FA7B63E-8AEE-4E52-A3A2-85B8532DDB46}"/>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5D7BC0E6-D91A-4FE7-9415-EB099F7C007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D245D6AF-5A6F-48AA-B03F-15BAFED8508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a:extLst>
            <a:ext uri="{FF2B5EF4-FFF2-40B4-BE49-F238E27FC236}">
              <a16:creationId xmlns:a16="http://schemas.microsoft.com/office/drawing/2014/main" id="{D7C217C0-95D7-41A3-8097-C402ABE8F69A}"/>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a:extLst>
            <a:ext uri="{FF2B5EF4-FFF2-40B4-BE49-F238E27FC236}">
              <a16:creationId xmlns:a16="http://schemas.microsoft.com/office/drawing/2014/main" id="{B5EB362B-C837-4FEF-98C9-03064EDDD31D}"/>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a:extLst>
            <a:ext uri="{FF2B5EF4-FFF2-40B4-BE49-F238E27FC236}">
              <a16:creationId xmlns:a16="http://schemas.microsoft.com/office/drawing/2014/main" id="{50CC3272-884F-4F29-83C7-07BE8FB205BF}"/>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a:extLst>
            <a:ext uri="{FF2B5EF4-FFF2-40B4-BE49-F238E27FC236}">
              <a16:creationId xmlns:a16="http://schemas.microsoft.com/office/drawing/2014/main" id="{B9171F53-401E-4BFF-994F-3592D4E5D2EC}"/>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a:extLst>
            <a:ext uri="{FF2B5EF4-FFF2-40B4-BE49-F238E27FC236}">
              <a16:creationId xmlns:a16="http://schemas.microsoft.com/office/drawing/2014/main" id="{AF939D28-51AD-4DD1-B24D-5BB8D961E315}"/>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a:extLst>
            <a:ext uri="{FF2B5EF4-FFF2-40B4-BE49-F238E27FC236}">
              <a16:creationId xmlns:a16="http://schemas.microsoft.com/office/drawing/2014/main" id="{A1580CCE-F0C5-440F-98C9-008D084DE761}"/>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0ACDD27-06ED-4C84-BC6D-51BFD5724F7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36D88C9-B94C-4F14-84EF-B7778CAE706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86E4952-0D9B-421A-9E3A-2F14AFCE68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7DA7A57-97EA-41CC-9A5E-705228AB07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89A4C05-E60D-4EB2-A2DF-EEAC801248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67132</xdr:rowOff>
    </xdr:from>
    <xdr:to>
      <xdr:col>76</xdr:col>
      <xdr:colOff>73025</xdr:colOff>
      <xdr:row>29</xdr:row>
      <xdr:rowOff>168732</xdr:rowOff>
    </xdr:to>
    <xdr:sp macro="" textlink="">
      <xdr:nvSpPr>
        <xdr:cNvPr id="138" name="楕円 137">
          <a:extLst>
            <a:ext uri="{FF2B5EF4-FFF2-40B4-BE49-F238E27FC236}">
              <a16:creationId xmlns:a16="http://schemas.microsoft.com/office/drawing/2014/main" id="{889CF80B-B05D-4EAE-BE1C-8CE7FEA4DB60}"/>
            </a:ext>
          </a:extLst>
        </xdr:cNvPr>
        <xdr:cNvSpPr/>
      </xdr:nvSpPr>
      <xdr:spPr>
        <a:xfrm>
          <a:off x="14744700" y="5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45559</xdr:rowOff>
    </xdr:from>
    <xdr:ext cx="469744" cy="259045"/>
    <xdr:sp macro="" textlink="">
      <xdr:nvSpPr>
        <xdr:cNvPr id="139" name="債務償還比率該当値テキスト">
          <a:extLst>
            <a:ext uri="{FF2B5EF4-FFF2-40B4-BE49-F238E27FC236}">
              <a16:creationId xmlns:a16="http://schemas.microsoft.com/office/drawing/2014/main" id="{A345DB8B-4FFB-45FE-803D-24FAD3FEAB43}"/>
            </a:ext>
          </a:extLst>
        </xdr:cNvPr>
        <xdr:cNvSpPr txBox="1"/>
      </xdr:nvSpPr>
      <xdr:spPr>
        <a:xfrm>
          <a:off x="14846300" y="578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71306</xdr:rowOff>
    </xdr:from>
    <xdr:to>
      <xdr:col>72</xdr:col>
      <xdr:colOff>123825</xdr:colOff>
      <xdr:row>30</xdr:row>
      <xdr:rowOff>1456</xdr:rowOff>
    </xdr:to>
    <xdr:sp macro="" textlink="">
      <xdr:nvSpPr>
        <xdr:cNvPr id="140" name="楕円 139">
          <a:extLst>
            <a:ext uri="{FF2B5EF4-FFF2-40B4-BE49-F238E27FC236}">
              <a16:creationId xmlns:a16="http://schemas.microsoft.com/office/drawing/2014/main" id="{D2CA926A-FBDD-490D-ABCF-09800D4D9E78}"/>
            </a:ext>
          </a:extLst>
        </xdr:cNvPr>
        <xdr:cNvSpPr/>
      </xdr:nvSpPr>
      <xdr:spPr>
        <a:xfrm>
          <a:off x="14033500" y="58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117932</xdr:rowOff>
    </xdr:from>
    <xdr:to>
      <xdr:col>76</xdr:col>
      <xdr:colOff>22225</xdr:colOff>
      <xdr:row>29</xdr:row>
      <xdr:rowOff>122106</xdr:rowOff>
    </xdr:to>
    <xdr:cxnSp macro="">
      <xdr:nvCxnSpPr>
        <xdr:cNvPr id="141" name="直線コネクタ 140">
          <a:extLst>
            <a:ext uri="{FF2B5EF4-FFF2-40B4-BE49-F238E27FC236}">
              <a16:creationId xmlns:a16="http://schemas.microsoft.com/office/drawing/2014/main" id="{0F98C71D-8B8E-444B-BF32-E3A860D41882}"/>
            </a:ext>
          </a:extLst>
        </xdr:cNvPr>
        <xdr:cNvCxnSpPr/>
      </xdr:nvCxnSpPr>
      <xdr:spPr>
        <a:xfrm flipV="1">
          <a:off x="14084300" y="5861507"/>
          <a:ext cx="711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36834</xdr:rowOff>
    </xdr:from>
    <xdr:to>
      <xdr:col>68</xdr:col>
      <xdr:colOff>123825</xdr:colOff>
      <xdr:row>29</xdr:row>
      <xdr:rowOff>138434</xdr:rowOff>
    </xdr:to>
    <xdr:sp macro="" textlink="">
      <xdr:nvSpPr>
        <xdr:cNvPr id="142" name="楕円 141">
          <a:extLst>
            <a:ext uri="{FF2B5EF4-FFF2-40B4-BE49-F238E27FC236}">
              <a16:creationId xmlns:a16="http://schemas.microsoft.com/office/drawing/2014/main" id="{ABF938F3-89B2-4E00-A43E-7D7A68A6794B}"/>
            </a:ext>
          </a:extLst>
        </xdr:cNvPr>
        <xdr:cNvSpPr/>
      </xdr:nvSpPr>
      <xdr:spPr>
        <a:xfrm>
          <a:off x="13271500" y="57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87634</xdr:rowOff>
    </xdr:from>
    <xdr:to>
      <xdr:col>72</xdr:col>
      <xdr:colOff>73025</xdr:colOff>
      <xdr:row>29</xdr:row>
      <xdr:rowOff>122106</xdr:rowOff>
    </xdr:to>
    <xdr:cxnSp macro="">
      <xdr:nvCxnSpPr>
        <xdr:cNvPr id="143" name="直線コネクタ 142">
          <a:extLst>
            <a:ext uri="{FF2B5EF4-FFF2-40B4-BE49-F238E27FC236}">
              <a16:creationId xmlns:a16="http://schemas.microsoft.com/office/drawing/2014/main" id="{8D288083-8BB8-46D4-8B62-9B3A6FC41FA6}"/>
            </a:ext>
          </a:extLst>
        </xdr:cNvPr>
        <xdr:cNvCxnSpPr/>
      </xdr:nvCxnSpPr>
      <xdr:spPr>
        <a:xfrm>
          <a:off x="13322300" y="5831209"/>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27551</xdr:rowOff>
    </xdr:from>
    <xdr:to>
      <xdr:col>64</xdr:col>
      <xdr:colOff>123825</xdr:colOff>
      <xdr:row>29</xdr:row>
      <xdr:rowOff>129151</xdr:rowOff>
    </xdr:to>
    <xdr:sp macro="" textlink="">
      <xdr:nvSpPr>
        <xdr:cNvPr id="144" name="楕円 143">
          <a:extLst>
            <a:ext uri="{FF2B5EF4-FFF2-40B4-BE49-F238E27FC236}">
              <a16:creationId xmlns:a16="http://schemas.microsoft.com/office/drawing/2014/main" id="{E3F948FD-CA86-4495-8458-19E60E751DF3}"/>
            </a:ext>
          </a:extLst>
        </xdr:cNvPr>
        <xdr:cNvSpPr/>
      </xdr:nvSpPr>
      <xdr:spPr>
        <a:xfrm>
          <a:off x="12509500" y="57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78351</xdr:rowOff>
    </xdr:from>
    <xdr:to>
      <xdr:col>68</xdr:col>
      <xdr:colOff>73025</xdr:colOff>
      <xdr:row>29</xdr:row>
      <xdr:rowOff>87634</xdr:rowOff>
    </xdr:to>
    <xdr:cxnSp macro="">
      <xdr:nvCxnSpPr>
        <xdr:cNvPr id="145" name="直線コネクタ 144">
          <a:extLst>
            <a:ext uri="{FF2B5EF4-FFF2-40B4-BE49-F238E27FC236}">
              <a16:creationId xmlns:a16="http://schemas.microsoft.com/office/drawing/2014/main" id="{4259C1D7-1036-4CB5-AE65-88BE0904AF22}"/>
            </a:ext>
          </a:extLst>
        </xdr:cNvPr>
        <xdr:cNvCxnSpPr/>
      </xdr:nvCxnSpPr>
      <xdr:spPr>
        <a:xfrm>
          <a:off x="12560300" y="5821926"/>
          <a:ext cx="762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138692</xdr:rowOff>
    </xdr:from>
    <xdr:to>
      <xdr:col>60</xdr:col>
      <xdr:colOff>123825</xdr:colOff>
      <xdr:row>29</xdr:row>
      <xdr:rowOff>68842</xdr:rowOff>
    </xdr:to>
    <xdr:sp macro="" textlink="">
      <xdr:nvSpPr>
        <xdr:cNvPr id="146" name="楕円 145">
          <a:extLst>
            <a:ext uri="{FF2B5EF4-FFF2-40B4-BE49-F238E27FC236}">
              <a16:creationId xmlns:a16="http://schemas.microsoft.com/office/drawing/2014/main" id="{CC5B3657-C740-4C80-8E41-309C41C9E8FA}"/>
            </a:ext>
          </a:extLst>
        </xdr:cNvPr>
        <xdr:cNvSpPr/>
      </xdr:nvSpPr>
      <xdr:spPr>
        <a:xfrm>
          <a:off x="11747500" y="57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18042</xdr:rowOff>
    </xdr:from>
    <xdr:to>
      <xdr:col>64</xdr:col>
      <xdr:colOff>73025</xdr:colOff>
      <xdr:row>29</xdr:row>
      <xdr:rowOff>78351</xdr:rowOff>
    </xdr:to>
    <xdr:cxnSp macro="">
      <xdr:nvCxnSpPr>
        <xdr:cNvPr id="147" name="直線コネクタ 146">
          <a:extLst>
            <a:ext uri="{FF2B5EF4-FFF2-40B4-BE49-F238E27FC236}">
              <a16:creationId xmlns:a16="http://schemas.microsoft.com/office/drawing/2014/main" id="{300AD3F6-1937-4E40-8175-2277B967AD72}"/>
            </a:ext>
          </a:extLst>
        </xdr:cNvPr>
        <xdr:cNvCxnSpPr/>
      </xdr:nvCxnSpPr>
      <xdr:spPr>
        <a:xfrm>
          <a:off x="11798300" y="5761617"/>
          <a:ext cx="762000" cy="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a:extLst>
            <a:ext uri="{FF2B5EF4-FFF2-40B4-BE49-F238E27FC236}">
              <a16:creationId xmlns:a16="http://schemas.microsoft.com/office/drawing/2014/main" id="{BE81ADAD-759D-4DC9-B745-D3FD8E968D86}"/>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a:extLst>
            <a:ext uri="{FF2B5EF4-FFF2-40B4-BE49-F238E27FC236}">
              <a16:creationId xmlns:a16="http://schemas.microsoft.com/office/drawing/2014/main" id="{9DD3A236-7B39-451E-ABE6-074F617BDE3F}"/>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a:extLst>
            <a:ext uri="{FF2B5EF4-FFF2-40B4-BE49-F238E27FC236}">
              <a16:creationId xmlns:a16="http://schemas.microsoft.com/office/drawing/2014/main" id="{49F928AD-AAF2-4454-BF0F-A2B3B6BCC1C4}"/>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a:extLst>
            <a:ext uri="{FF2B5EF4-FFF2-40B4-BE49-F238E27FC236}">
              <a16:creationId xmlns:a16="http://schemas.microsoft.com/office/drawing/2014/main" id="{E02A0C09-F543-4FF6-ACCD-CFBB2F1500ED}"/>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164033</xdr:rowOff>
    </xdr:from>
    <xdr:ext cx="469744" cy="259045"/>
    <xdr:sp macro="" textlink="">
      <xdr:nvSpPr>
        <xdr:cNvPr id="152" name="n_1mainValue債務償還比率">
          <a:extLst>
            <a:ext uri="{FF2B5EF4-FFF2-40B4-BE49-F238E27FC236}">
              <a16:creationId xmlns:a16="http://schemas.microsoft.com/office/drawing/2014/main" id="{FA275A4F-B113-48C7-8218-DE2208B11AF0}"/>
            </a:ext>
          </a:extLst>
        </xdr:cNvPr>
        <xdr:cNvSpPr txBox="1"/>
      </xdr:nvSpPr>
      <xdr:spPr>
        <a:xfrm>
          <a:off x="13836727" y="590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129561</xdr:rowOff>
    </xdr:from>
    <xdr:ext cx="469744" cy="259045"/>
    <xdr:sp macro="" textlink="">
      <xdr:nvSpPr>
        <xdr:cNvPr id="153" name="n_2mainValue債務償還比率">
          <a:extLst>
            <a:ext uri="{FF2B5EF4-FFF2-40B4-BE49-F238E27FC236}">
              <a16:creationId xmlns:a16="http://schemas.microsoft.com/office/drawing/2014/main" id="{AC5E4154-B535-47FE-AD28-BADADDE6FA6E}"/>
            </a:ext>
          </a:extLst>
        </xdr:cNvPr>
        <xdr:cNvSpPr txBox="1"/>
      </xdr:nvSpPr>
      <xdr:spPr>
        <a:xfrm>
          <a:off x="13087427" y="587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120278</xdr:rowOff>
    </xdr:from>
    <xdr:ext cx="469744" cy="259045"/>
    <xdr:sp macro="" textlink="">
      <xdr:nvSpPr>
        <xdr:cNvPr id="154" name="n_3mainValue債務償還比率">
          <a:extLst>
            <a:ext uri="{FF2B5EF4-FFF2-40B4-BE49-F238E27FC236}">
              <a16:creationId xmlns:a16="http://schemas.microsoft.com/office/drawing/2014/main" id="{3BC3C318-2EC2-4DB3-9B1B-FB76DDA70AC3}"/>
            </a:ext>
          </a:extLst>
        </xdr:cNvPr>
        <xdr:cNvSpPr txBox="1"/>
      </xdr:nvSpPr>
      <xdr:spPr>
        <a:xfrm>
          <a:off x="12325427" y="586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59969</xdr:rowOff>
    </xdr:from>
    <xdr:ext cx="469744" cy="259045"/>
    <xdr:sp macro="" textlink="">
      <xdr:nvSpPr>
        <xdr:cNvPr id="155" name="n_4mainValue債務償還比率">
          <a:extLst>
            <a:ext uri="{FF2B5EF4-FFF2-40B4-BE49-F238E27FC236}">
              <a16:creationId xmlns:a16="http://schemas.microsoft.com/office/drawing/2014/main" id="{6C06BA07-3DFC-4454-A720-AFF4524EF804}"/>
            </a:ext>
          </a:extLst>
        </xdr:cNvPr>
        <xdr:cNvSpPr txBox="1"/>
      </xdr:nvSpPr>
      <xdr:spPr>
        <a:xfrm>
          <a:off x="11563427" y="5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50051FE6-E1C7-4B3E-8788-81CD19F0A7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B17C00A1-65A1-4B20-9493-18BA66459FE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27FD5B95-2114-4CB6-A021-DA9A440D5B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28D92B35-9AB2-46C2-A74F-4DF76FF05F2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98E5F61-9F06-4B01-B836-708975AB95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4AC9F9B3-3EFC-46C4-922F-339C7BEBDB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C74AE5-9B0C-49C3-8314-27FD60C9F5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0581C0-A299-4DFB-AD4D-F967BB0FEF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EDC3BB-6A99-4B32-9AB8-17AECD448A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4DBF58-A736-4A12-9B01-52DC86D25E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2F62F9-D35B-49DA-9838-CC667519AF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3E360F-30BC-440D-B5F9-11A513E2D3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5945DD-CA39-486B-B1D5-EF6258E42E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414BB0-9178-40A1-85E2-305972EBE2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EF2EA4-E89C-4100-A4E0-E1A6BAAD78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5A9469-A7C7-4075-A24A-4FF775BB13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121EB6-5C5C-44DE-B3FE-8BA4D0B60E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E91549-2CB8-4B25-9D4F-12AB86A4DC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569CBB-8AF2-444D-9197-C76F2A0994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9E798F-80AE-4711-969F-58445C4BF7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46BA31-B0CD-457F-B355-2D5C7A4E27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B489EF-F971-42EC-A786-5A8F84D1F7B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5971CE-DA98-4463-A568-50567DB43E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BF775A-8367-4581-A456-7D046DBF72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6D5F87-2EDD-4DC0-927F-EFD0165628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99A17C-654D-4124-86B3-E661D54F3D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F2BC77-DBE9-43F5-BD96-F9AFFBA45F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EE4BE4-A585-4025-89A6-8C3E53B407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DF67EF-D837-45D9-88B8-86B6FD48A5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3F7474-F108-4CEA-BE01-AC9087CD28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96CC4D-1CC6-4B46-8EBE-306FE433CF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1C07A5-62AF-4D4B-BB93-573FA304F4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E8C79B-057C-437E-9109-98866E9106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48F633-53E0-4CE2-AC32-350AC1ECB6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3F70A7-7294-4497-B748-702D5AF93C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739E20F-8E31-4A65-AC56-74FF3FD845A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99D954-018C-4C48-ACA0-B416324C72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F34D43-F0A1-4A65-9F16-40FF46B006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FD105F-D106-4FFF-ABAF-C0B00E85A5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9860E7-98A6-4F46-9C6D-48E7F4395F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964FDF-184E-4026-9DAB-53558B5C7A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9D3BE0-3816-40F1-B9D3-1091B5B20D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370CC5-AD68-4658-A5BF-A9893585E0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761540-4A6C-4783-B30D-74668447B0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0585D5-1004-42EC-8771-08F627B6E2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B2B695-5293-4E72-82BC-D26748FED3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009A0C-1868-46CA-913D-B4CDD85CE1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116E58-208B-41B8-8DFD-22EE5EF469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0877408-A8C1-4093-9196-3A31845C18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C3ED716-07F3-4C0C-8340-D02A5515098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E1D248-057B-4446-B9B9-0C3421B5AAE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71B1245-D6A3-47ED-A4CC-683FA66220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B0FEFD-1D3D-426C-9BC9-64B30E68A38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32C495-A768-4EC0-9378-FE5F8A0FCCB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6713A3-D5E3-457C-BB07-44F2A7B72D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E67B38B-1E1A-49F1-8462-259BD8A69C8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F41C7A5-7EDF-4FB2-8192-478F45BB3E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6CF5C79-2963-4DBA-B61A-361AC0D86E0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FD702A-6D1B-422D-9869-026A62F7A1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256CD21-17B6-469F-9143-F46A4DF1385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FE2C83-83C5-44FC-BDD1-81868DFCE3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E3CB52F-2554-455E-80D8-028F5006FC22}"/>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C066D88F-22AB-473C-B82F-CACFFB5B03F3}"/>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FD215DE4-ACC0-4F84-87F2-2BDA70B378FF}"/>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24A0B1B5-2429-4EED-A194-A57205F5E128}"/>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F2B3B7F0-3FA5-4743-AB08-C25B86C22259}"/>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59006749-A75D-495B-B4ED-151F18DB767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89C06EF2-A7EB-48F3-8980-DDA11E81A1F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70C02089-F845-4BE3-8AFE-4BFB009E4F16}"/>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E07FF8A2-3255-4962-AA5C-E0841D59C14E}"/>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B4376D54-39A8-4AA7-987F-B370205C7598}"/>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FD00C85E-BF66-462D-8549-522FF0AE0833}"/>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3D72C4E-CFD3-4287-AF1B-AE8DD559D4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987D1D-DCCE-41D0-9DAE-1225F4AE69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867690-A905-42DA-9239-17AAB199AB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A5719D-CD54-4598-8AB0-547EEC5614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FF9732-D3C7-43F8-BDC1-1E0BE11B3D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a:extLst>
            <a:ext uri="{FF2B5EF4-FFF2-40B4-BE49-F238E27FC236}">
              <a16:creationId xmlns:a16="http://schemas.microsoft.com/office/drawing/2014/main" id="{DB58EBEB-3D12-4FBE-B19D-4C0AF518D09B}"/>
            </a:ext>
          </a:extLst>
        </xdr:cNvPr>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E6A0155D-F44E-4C62-8797-A5DA6318DC5A}"/>
            </a:ext>
          </a:extLst>
        </xdr:cNvPr>
        <xdr:cNvSpPr txBox="1"/>
      </xdr:nvSpPr>
      <xdr:spPr>
        <a:xfrm>
          <a:off x="4673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5" name="楕円 74">
          <a:extLst>
            <a:ext uri="{FF2B5EF4-FFF2-40B4-BE49-F238E27FC236}">
              <a16:creationId xmlns:a16="http://schemas.microsoft.com/office/drawing/2014/main" id="{D826069B-4793-41BF-B874-14C915A7DE0F}"/>
            </a:ext>
          </a:extLst>
        </xdr:cNvPr>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137160</xdr:rowOff>
    </xdr:from>
    <xdr:to>
      <xdr:col>24</xdr:col>
      <xdr:colOff>63500</xdr:colOff>
      <xdr:row>37</xdr:row>
      <xdr:rowOff>3810</xdr:rowOff>
    </xdr:to>
    <xdr:cxnSp macro="">
      <xdr:nvCxnSpPr>
        <xdr:cNvPr id="76" name="直線コネクタ 75">
          <a:extLst>
            <a:ext uri="{FF2B5EF4-FFF2-40B4-BE49-F238E27FC236}">
              <a16:creationId xmlns:a16="http://schemas.microsoft.com/office/drawing/2014/main" id="{B9D5989A-18B1-4D75-84AF-1AFEE1D5C985}"/>
            </a:ext>
          </a:extLst>
        </xdr:cNvPr>
        <xdr:cNvCxnSpPr/>
      </xdr:nvCxnSpPr>
      <xdr:spPr>
        <a:xfrm>
          <a:off x="3797300" y="6309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a:extLst>
            <a:ext uri="{FF2B5EF4-FFF2-40B4-BE49-F238E27FC236}">
              <a16:creationId xmlns:a16="http://schemas.microsoft.com/office/drawing/2014/main" id="{8FF4E460-047E-49B0-9538-72A9607F9A6B}"/>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137160</xdr:rowOff>
    </xdr:to>
    <xdr:cxnSp macro="">
      <xdr:nvCxnSpPr>
        <xdr:cNvPr id="78" name="直線コネクタ 77">
          <a:extLst>
            <a:ext uri="{FF2B5EF4-FFF2-40B4-BE49-F238E27FC236}">
              <a16:creationId xmlns:a16="http://schemas.microsoft.com/office/drawing/2014/main" id="{597A42A2-A249-439F-90AB-E3FB623964E5}"/>
            </a:ext>
          </a:extLst>
        </xdr:cNvPr>
        <xdr:cNvCxnSpPr/>
      </xdr:nvCxnSpPr>
      <xdr:spPr>
        <a:xfrm>
          <a:off x="2908300" y="6271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9" name="楕円 78">
          <a:extLst>
            <a:ext uri="{FF2B5EF4-FFF2-40B4-BE49-F238E27FC236}">
              <a16:creationId xmlns:a16="http://schemas.microsoft.com/office/drawing/2014/main" id="{6238D676-22F3-4EA0-BA05-EC276609CE7C}"/>
            </a:ext>
          </a:extLst>
        </xdr:cNvPr>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99060</xdr:rowOff>
    </xdr:to>
    <xdr:cxnSp macro="">
      <xdr:nvCxnSpPr>
        <xdr:cNvPr id="80" name="直線コネクタ 79">
          <a:extLst>
            <a:ext uri="{FF2B5EF4-FFF2-40B4-BE49-F238E27FC236}">
              <a16:creationId xmlns:a16="http://schemas.microsoft.com/office/drawing/2014/main" id="{8A3B7968-7E7D-4D63-ADD1-5E1A333A1A2E}"/>
            </a:ext>
          </a:extLst>
        </xdr:cNvPr>
        <xdr:cNvCxnSpPr/>
      </xdr:nvCxnSpPr>
      <xdr:spPr>
        <a:xfrm>
          <a:off x="2019300" y="6236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84E79C2E-4C48-4423-B0B6-F8406982E947}"/>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9CCA6C47-E3FE-4848-A836-50123DF0C046}"/>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6F57B648-B3C6-4749-839B-4B693949CC72}"/>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7CF83918-9943-4FAE-B05E-BD54F640B3D3}"/>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85" name="n_1mainValue【道路】&#10;有形固定資産減価償却率">
          <a:extLst>
            <a:ext uri="{FF2B5EF4-FFF2-40B4-BE49-F238E27FC236}">
              <a16:creationId xmlns:a16="http://schemas.microsoft.com/office/drawing/2014/main" id="{1662856D-60C0-4C4B-8C1E-4548A9232A42}"/>
            </a:ext>
          </a:extLst>
        </xdr:cNvPr>
        <xdr:cNvSpPr txBox="1"/>
      </xdr:nvSpPr>
      <xdr:spPr>
        <a:xfrm>
          <a:off x="358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6" name="n_2mainValue【道路】&#10;有形固定資産減価償却率">
          <a:extLst>
            <a:ext uri="{FF2B5EF4-FFF2-40B4-BE49-F238E27FC236}">
              <a16:creationId xmlns:a16="http://schemas.microsoft.com/office/drawing/2014/main" id="{F9CCF947-6356-4892-A319-92853E48E46F}"/>
            </a:ext>
          </a:extLst>
        </xdr:cNvPr>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7" name="n_3mainValue【道路】&#10;有形固定資産減価償却率">
          <a:extLst>
            <a:ext uri="{FF2B5EF4-FFF2-40B4-BE49-F238E27FC236}">
              <a16:creationId xmlns:a16="http://schemas.microsoft.com/office/drawing/2014/main" id="{785C6795-6B5F-4F56-BD13-5D3B44E6AEF6}"/>
            </a:ext>
          </a:extLst>
        </xdr:cNvPr>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8E8CAD7-BBE0-408C-AF93-1C2040DFE6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F7A26A3-3CB8-4EF5-A539-AC15E58751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41A05E1-5AF2-4704-B81F-846B9C67B5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267513B-6697-4C25-86F7-AA2C5A0AD0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2E3D92A-79B3-4373-9B01-C3BBDFAE6D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13F5B57-3D3A-4B65-8654-176A522637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EDF910E-679A-4D2C-ACF3-5A608E1C16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F31CA4CA-2AEA-478A-ABC0-EE09FC7DED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15E995A4-AFBB-48A1-B103-B97C10FFFE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CFDBCC8-9E42-44EE-9494-42CAB125F6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D390F86A-EF7B-4FAD-91EE-D15E6DD9DF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CFA23DEF-B53E-4354-8D5A-E0342C41EB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84AF7385-2D3B-4E9B-A17B-CC244FC0BA0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3E8A863A-F514-416C-B210-9E5F62992B0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1E4B01CD-151C-4186-8C52-18C550C9A9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78BF9B13-ADE1-4244-B8E7-6FE3ABDA48F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17AC9F59-D0DA-4FFD-B70A-9D950D6C6F2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52EC4F49-0876-430B-9708-740A2321541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7D5C9F3F-345F-47C4-AD6C-EF939F79AA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EFE4E53F-4EB5-4D6F-91E4-719364F0AFF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49AAFAD-C62B-4D16-818C-6EA71BF40A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8CDA1FFC-721E-42FE-9144-3772949ABE4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2A83DFF-2974-4363-A5E9-1EA8FF158D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C8E4D2E3-33BB-4663-ADB5-B57C1A89E71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2216FF82-0C23-407D-88FC-14A21D4D6B61}"/>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1A298133-209F-438F-AA8E-7FAC341081DA}"/>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2FCCDCC0-DB86-4A54-9DD9-92E3565C4B6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83D3A314-6B92-47C1-8673-EAB81DED6983}"/>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D48120D1-E822-49FD-8EB1-598C16815EE1}"/>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3C7701E9-65F8-4EF5-BE2C-F2A32148B3DC}"/>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CF67C2E-182F-4A08-8935-E7CEF77C00F6}"/>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B50F100E-D9C1-49E8-BB68-74D3A6BE84BB}"/>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17CD334B-DCA7-400F-85F8-0AFA855F2AA6}"/>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7A80D53C-668C-4E09-A0FD-5BED3A7ABCAA}"/>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0845E00-FC3D-411A-80C2-516B290F42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5DEC490-2945-4DBD-8721-F65ED5F61A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6A0A6F-9BE8-4468-944C-EC8C235BF9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EDE3280-F6E0-47DF-82EF-9174AE6860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1EA14C-21EE-40BA-BDE3-8E868E867C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109486</xdr:rowOff>
    </xdr:from>
    <xdr:to>
      <xdr:col>55</xdr:col>
      <xdr:colOff>50800</xdr:colOff>
      <xdr:row>41</xdr:row>
      <xdr:rowOff>39636</xdr:rowOff>
    </xdr:to>
    <xdr:sp macro="" textlink="">
      <xdr:nvSpPr>
        <xdr:cNvPr id="127" name="楕円 126">
          <a:extLst>
            <a:ext uri="{FF2B5EF4-FFF2-40B4-BE49-F238E27FC236}">
              <a16:creationId xmlns:a16="http://schemas.microsoft.com/office/drawing/2014/main" id="{2EFB4A47-5CA2-4BDA-AE6D-4D80B8FD3B98}"/>
            </a:ext>
          </a:extLst>
        </xdr:cNvPr>
        <xdr:cNvSpPr/>
      </xdr:nvSpPr>
      <xdr:spPr>
        <a:xfrm>
          <a:off x="10426700" y="6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87913</xdr:rowOff>
    </xdr:from>
    <xdr:ext cx="469744" cy="259045"/>
    <xdr:sp macro="" textlink="">
      <xdr:nvSpPr>
        <xdr:cNvPr id="128" name="【道路】&#10;一人当たり延長該当値テキスト">
          <a:extLst>
            <a:ext uri="{FF2B5EF4-FFF2-40B4-BE49-F238E27FC236}">
              <a16:creationId xmlns:a16="http://schemas.microsoft.com/office/drawing/2014/main" id="{932BFDBC-1A7B-4F98-B46F-2B34C023F556}"/>
            </a:ext>
          </a:extLst>
        </xdr:cNvPr>
        <xdr:cNvSpPr txBox="1"/>
      </xdr:nvSpPr>
      <xdr:spPr>
        <a:xfrm>
          <a:off x="10515600" y="69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111468</xdr:rowOff>
    </xdr:from>
    <xdr:to>
      <xdr:col>50</xdr:col>
      <xdr:colOff>165100</xdr:colOff>
      <xdr:row>41</xdr:row>
      <xdr:rowOff>41618</xdr:rowOff>
    </xdr:to>
    <xdr:sp macro="" textlink="">
      <xdr:nvSpPr>
        <xdr:cNvPr id="129" name="楕円 128">
          <a:extLst>
            <a:ext uri="{FF2B5EF4-FFF2-40B4-BE49-F238E27FC236}">
              <a16:creationId xmlns:a16="http://schemas.microsoft.com/office/drawing/2014/main" id="{F18F2969-0CD2-4699-9A85-3A35B2B5F48B}"/>
            </a:ext>
          </a:extLst>
        </xdr:cNvPr>
        <xdr:cNvSpPr/>
      </xdr:nvSpPr>
      <xdr:spPr>
        <a:xfrm>
          <a:off x="9588500" y="69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160286</xdr:rowOff>
    </xdr:from>
    <xdr:to>
      <xdr:col>55</xdr:col>
      <xdr:colOff>0</xdr:colOff>
      <xdr:row>40</xdr:row>
      <xdr:rowOff>162268</xdr:rowOff>
    </xdr:to>
    <xdr:cxnSp macro="">
      <xdr:nvCxnSpPr>
        <xdr:cNvPr id="130" name="直線コネクタ 129">
          <a:extLst>
            <a:ext uri="{FF2B5EF4-FFF2-40B4-BE49-F238E27FC236}">
              <a16:creationId xmlns:a16="http://schemas.microsoft.com/office/drawing/2014/main" id="{5C2B8C9C-7F51-4BAC-AC3D-21550DEDA201}"/>
            </a:ext>
          </a:extLst>
        </xdr:cNvPr>
        <xdr:cNvCxnSpPr/>
      </xdr:nvCxnSpPr>
      <xdr:spPr>
        <a:xfrm flipV="1">
          <a:off x="9639300" y="7018286"/>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113716</xdr:rowOff>
    </xdr:from>
    <xdr:to>
      <xdr:col>46</xdr:col>
      <xdr:colOff>38100</xdr:colOff>
      <xdr:row>41</xdr:row>
      <xdr:rowOff>43866</xdr:rowOff>
    </xdr:to>
    <xdr:sp macro="" textlink="">
      <xdr:nvSpPr>
        <xdr:cNvPr id="131" name="楕円 130">
          <a:extLst>
            <a:ext uri="{FF2B5EF4-FFF2-40B4-BE49-F238E27FC236}">
              <a16:creationId xmlns:a16="http://schemas.microsoft.com/office/drawing/2014/main" id="{B7145AE5-6546-4EB9-9688-30A2405D4860}"/>
            </a:ext>
          </a:extLst>
        </xdr:cNvPr>
        <xdr:cNvSpPr/>
      </xdr:nvSpPr>
      <xdr:spPr>
        <a:xfrm>
          <a:off x="8699500" y="69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162268</xdr:rowOff>
    </xdr:from>
    <xdr:to>
      <xdr:col>50</xdr:col>
      <xdr:colOff>114300</xdr:colOff>
      <xdr:row>40</xdr:row>
      <xdr:rowOff>164516</xdr:rowOff>
    </xdr:to>
    <xdr:cxnSp macro="">
      <xdr:nvCxnSpPr>
        <xdr:cNvPr id="132" name="直線コネクタ 131">
          <a:extLst>
            <a:ext uri="{FF2B5EF4-FFF2-40B4-BE49-F238E27FC236}">
              <a16:creationId xmlns:a16="http://schemas.microsoft.com/office/drawing/2014/main" id="{438E9246-7BA9-420F-ABDF-EC567FDDD3F0}"/>
            </a:ext>
          </a:extLst>
        </xdr:cNvPr>
        <xdr:cNvCxnSpPr/>
      </xdr:nvCxnSpPr>
      <xdr:spPr>
        <a:xfrm flipV="1">
          <a:off x="8750300" y="702026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116725</xdr:rowOff>
    </xdr:from>
    <xdr:to>
      <xdr:col>41</xdr:col>
      <xdr:colOff>101600</xdr:colOff>
      <xdr:row>41</xdr:row>
      <xdr:rowOff>46875</xdr:rowOff>
    </xdr:to>
    <xdr:sp macro="" textlink="">
      <xdr:nvSpPr>
        <xdr:cNvPr id="133" name="楕円 132">
          <a:extLst>
            <a:ext uri="{FF2B5EF4-FFF2-40B4-BE49-F238E27FC236}">
              <a16:creationId xmlns:a16="http://schemas.microsoft.com/office/drawing/2014/main" id="{A981E85F-0BA1-4062-8D83-A739EE13462C}"/>
            </a:ext>
          </a:extLst>
        </xdr:cNvPr>
        <xdr:cNvSpPr/>
      </xdr:nvSpPr>
      <xdr:spPr>
        <a:xfrm>
          <a:off x="7810500" y="69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164516</xdr:rowOff>
    </xdr:from>
    <xdr:to>
      <xdr:col>45</xdr:col>
      <xdr:colOff>177800</xdr:colOff>
      <xdr:row>40</xdr:row>
      <xdr:rowOff>167525</xdr:rowOff>
    </xdr:to>
    <xdr:cxnSp macro="">
      <xdr:nvCxnSpPr>
        <xdr:cNvPr id="134" name="直線コネクタ 133">
          <a:extLst>
            <a:ext uri="{FF2B5EF4-FFF2-40B4-BE49-F238E27FC236}">
              <a16:creationId xmlns:a16="http://schemas.microsoft.com/office/drawing/2014/main" id="{1BEBDADB-97D7-4886-A365-917E40390ED7}"/>
            </a:ext>
          </a:extLst>
        </xdr:cNvPr>
        <xdr:cNvCxnSpPr/>
      </xdr:nvCxnSpPr>
      <xdr:spPr>
        <a:xfrm flipV="1">
          <a:off x="7861300" y="7022516"/>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6AE309C8-630E-41FA-85B3-BE44AFD8442B}"/>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2127D816-36C2-4602-9DE6-C1E120D2B1EB}"/>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DB0BF9A1-02EB-4F8E-B5F9-63BCEA8D77F5}"/>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D7A0C474-1B89-439D-A6AD-28D60AC7D82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32745</xdr:rowOff>
    </xdr:from>
    <xdr:ext cx="469744" cy="259045"/>
    <xdr:sp macro="" textlink="">
      <xdr:nvSpPr>
        <xdr:cNvPr id="139" name="n_1mainValue【道路】&#10;一人当たり延長">
          <a:extLst>
            <a:ext uri="{FF2B5EF4-FFF2-40B4-BE49-F238E27FC236}">
              <a16:creationId xmlns:a16="http://schemas.microsoft.com/office/drawing/2014/main" id="{1FBCD1EB-455F-43D8-B9F9-F5072155FCA6}"/>
            </a:ext>
          </a:extLst>
        </xdr:cNvPr>
        <xdr:cNvSpPr txBox="1"/>
      </xdr:nvSpPr>
      <xdr:spPr>
        <a:xfrm>
          <a:off x="9391727" y="70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34993</xdr:rowOff>
    </xdr:from>
    <xdr:ext cx="469744" cy="259045"/>
    <xdr:sp macro="" textlink="">
      <xdr:nvSpPr>
        <xdr:cNvPr id="140" name="n_2mainValue【道路】&#10;一人当たり延長">
          <a:extLst>
            <a:ext uri="{FF2B5EF4-FFF2-40B4-BE49-F238E27FC236}">
              <a16:creationId xmlns:a16="http://schemas.microsoft.com/office/drawing/2014/main" id="{5AF733A7-5DCB-4EA3-9163-9B34E7AC8015}"/>
            </a:ext>
          </a:extLst>
        </xdr:cNvPr>
        <xdr:cNvSpPr txBox="1"/>
      </xdr:nvSpPr>
      <xdr:spPr>
        <a:xfrm>
          <a:off x="8515427" y="7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38002</xdr:rowOff>
    </xdr:from>
    <xdr:ext cx="469744" cy="259045"/>
    <xdr:sp macro="" textlink="">
      <xdr:nvSpPr>
        <xdr:cNvPr id="141" name="n_3mainValue【道路】&#10;一人当たり延長">
          <a:extLst>
            <a:ext uri="{FF2B5EF4-FFF2-40B4-BE49-F238E27FC236}">
              <a16:creationId xmlns:a16="http://schemas.microsoft.com/office/drawing/2014/main" id="{6FB6B63E-D601-4774-90CF-6C018A6368CA}"/>
            </a:ext>
          </a:extLst>
        </xdr:cNvPr>
        <xdr:cNvSpPr txBox="1"/>
      </xdr:nvSpPr>
      <xdr:spPr>
        <a:xfrm>
          <a:off x="7626427" y="70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4D602B6F-BF7F-4B06-B0E8-71FB694541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0D5D0E7-2661-4668-8BD4-E42306C258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1B4C9A34-4E34-4F4B-A570-EEB9B5E671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93D5DB72-634D-45C4-A9ED-C794D3AFCB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EDCF2939-BBDB-4A9C-9037-4E405E1B16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446050F9-425C-4BFD-ACFE-E3CEBD9E4C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430B2057-B69D-4B8F-95A9-5366C35E87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194D923D-33D3-4D3C-810B-4AC9BAD417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87FAF332-D553-4401-9270-B26D83C3B0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E76F0FBF-710D-48EC-8889-985B4C71F5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A8A6714A-6C0B-4C41-91B2-B0C7673963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3AC03E55-2AD7-422A-8C51-B9BC560FFB1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C3C95AD-7458-40E7-B216-C788A438AC8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FAAAA3B9-36E7-46F2-A2FB-DB63270A92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E6A250E1-E2EB-4E67-8C99-714282A87B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8F387DE1-D5EB-4FFE-8C72-2D5C35A398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45E68ACF-E4B4-4644-87F1-8F265588B1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D4D850DD-C169-4232-A170-2F0237732C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3C0FBF2C-8AA3-44D7-9D2E-C03E0684CD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B44AD374-E411-459D-886C-20E07F74591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B013F38-867A-46BB-B4ED-3892D4228A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B3C8FDE9-543F-4D16-9AB7-40A535F440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94DD14E7-728D-4A3C-834E-D72B4361EA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C83C068C-B673-4FF4-820F-6B9C33E41D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65F77C28-9CB0-4E45-81D4-19B54815AF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73C0E322-74D7-4A63-95F9-62534D7B287D}"/>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484D07F6-60AE-4418-8ED0-6DB40429076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3385A649-89BE-4D65-AD42-DBE8895D372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AFC460CA-472F-46C5-BE54-6FE1DFEBE83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1A4AB0E7-E4FA-4833-8D19-5058D50E8B9B}"/>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C93C85FB-A43A-4FC2-9395-305F77FA86C2}"/>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3AE5FB04-516F-4060-8225-929E1B64BC99}"/>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84993132-FED2-4E28-BB82-DBA182F4D0F1}"/>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83184CAC-5E71-4ED8-ADDC-9593375F1CF4}"/>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1688F79F-9393-43A5-8AD5-41E6845FAFA3}"/>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4E8936B8-36E2-4690-813F-3270EA864241}"/>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2B9BCFC-E708-4F1C-B682-D6BBBF6B8D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EB8BF42-44BD-4E98-8FDA-FDA020D5E3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C78689E-B073-4EEA-B987-89BD434846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D86D8D8-F4BC-4B1B-94AA-A1CFC01340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C1D8FA8-3EC3-46B8-9980-423F9A30CB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3" name="楕円 182">
          <a:extLst>
            <a:ext uri="{FF2B5EF4-FFF2-40B4-BE49-F238E27FC236}">
              <a16:creationId xmlns:a16="http://schemas.microsoft.com/office/drawing/2014/main" id="{BD36233B-25C6-4E0F-B108-8C9E9FC0DB86}"/>
            </a:ext>
          </a:extLst>
        </xdr:cNvPr>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9BB0B79-3700-43DD-8BA1-A48C7F2C545A}"/>
            </a:ext>
          </a:extLst>
        </xdr:cNvPr>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85" name="楕円 184">
          <a:extLst>
            <a:ext uri="{FF2B5EF4-FFF2-40B4-BE49-F238E27FC236}">
              <a16:creationId xmlns:a16="http://schemas.microsoft.com/office/drawing/2014/main" id="{7A4B0D75-1CFE-46A3-A6E5-6CEABC6C1F17}"/>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27759</xdr:rowOff>
    </xdr:to>
    <xdr:cxnSp macro="">
      <xdr:nvCxnSpPr>
        <xdr:cNvPr id="186" name="直線コネクタ 185">
          <a:extLst>
            <a:ext uri="{FF2B5EF4-FFF2-40B4-BE49-F238E27FC236}">
              <a16:creationId xmlns:a16="http://schemas.microsoft.com/office/drawing/2014/main" id="{8BE05AD8-B77B-442D-9DD6-CCD13BDA91EC}"/>
            </a:ext>
          </a:extLst>
        </xdr:cNvPr>
        <xdr:cNvCxnSpPr/>
      </xdr:nvCxnSpPr>
      <xdr:spPr>
        <a:xfrm>
          <a:off x="3797300" y="104600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87" name="楕円 186">
          <a:extLst>
            <a:ext uri="{FF2B5EF4-FFF2-40B4-BE49-F238E27FC236}">
              <a16:creationId xmlns:a16="http://schemas.microsoft.com/office/drawing/2014/main" id="{CBFDCF53-E764-4B69-9F9C-9408C99E7C00}"/>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1633</xdr:rowOff>
    </xdr:to>
    <xdr:cxnSp macro="">
      <xdr:nvCxnSpPr>
        <xdr:cNvPr id="188" name="直線コネクタ 187">
          <a:extLst>
            <a:ext uri="{FF2B5EF4-FFF2-40B4-BE49-F238E27FC236}">
              <a16:creationId xmlns:a16="http://schemas.microsoft.com/office/drawing/2014/main" id="{6073341E-B026-42A0-9C51-4CDF6F58CF90}"/>
            </a:ext>
          </a:extLst>
        </xdr:cNvPr>
        <xdr:cNvCxnSpPr/>
      </xdr:nvCxnSpPr>
      <xdr:spPr>
        <a:xfrm>
          <a:off x="2908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9" name="楕円 188">
          <a:extLst>
            <a:ext uri="{FF2B5EF4-FFF2-40B4-BE49-F238E27FC236}">
              <a16:creationId xmlns:a16="http://schemas.microsoft.com/office/drawing/2014/main" id="{7D06CC36-0D4E-478A-AC5C-85DE9B1303A2}"/>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145324</xdr:rowOff>
    </xdr:to>
    <xdr:cxnSp macro="">
      <xdr:nvCxnSpPr>
        <xdr:cNvPr id="190" name="直線コネクタ 189">
          <a:extLst>
            <a:ext uri="{FF2B5EF4-FFF2-40B4-BE49-F238E27FC236}">
              <a16:creationId xmlns:a16="http://schemas.microsoft.com/office/drawing/2014/main" id="{A0F0C3B2-A330-4BD5-A39D-60A91B1BBA84}"/>
            </a:ext>
          </a:extLst>
        </xdr:cNvPr>
        <xdr:cNvCxnSpPr/>
      </xdr:nvCxnSpPr>
      <xdr:spPr>
        <a:xfrm>
          <a:off x="2019300" y="1040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F675155F-BDDF-4515-BDA6-B22C7BFE56B7}"/>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2C43851A-1B9F-48AE-9E94-6DFB71B45B68}"/>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320BB19E-D042-481A-8EB7-140458072DAF}"/>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5D93DE43-A7A3-4D9D-B56D-A8E03DDBEC3A}"/>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B35C2A63-9F99-4AC7-A58F-E6FC4F56D7AD}"/>
            </a:ext>
          </a:extLst>
        </xdr:cNvPr>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F1EB1E17-3AD2-45F4-8EF7-9778287B4BFB}"/>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7D6E1F63-80BE-4539-8E5C-68589FC7E789}"/>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1BDA491C-4F7F-4420-840C-9B01D69711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139A673-7E74-480F-B04D-0BF03B4658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6E06372E-04D4-4790-A5DC-C5C9757615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2843113-D408-4732-B4E7-94546B5349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C1B934F6-6F58-484B-B03A-C41B4D1926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0682718-5A05-4A12-838B-95E64CA0D4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131F25EF-A934-4018-BD20-1C83B97BB5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83EDB94D-3F9E-4352-A48C-A06BC76F31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E5D19B2A-5369-4CA8-A776-9306AC2460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EE87172-F412-4C1C-883B-B8F3F74383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41DBC5D1-93A9-46E3-ACAC-6EF2349561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699F658B-3302-4F78-BCFA-276243F9222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15E6BE-E553-4F36-9C76-EE77539B166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97932E6B-B2D8-46B0-915F-F39D7F23583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CABD9365-2D9D-406B-8BD1-FE8BBED542F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AE35B078-CBE0-4655-9C96-ECA28475BBD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E585010-44CD-4516-A2A3-0E401E8C20F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B14F962A-1AAD-4101-BA80-6FF3AEA9BEF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BF2A8435-3F6D-405B-8804-B2CE9D181C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AB2FF9E6-EF4E-4B2E-8E08-078D22AD42D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48AAC5E8-F7BC-44FD-A6A5-AF5C46EC289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D119C926-7EE5-4069-9101-7A67E9384DA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8F82E8E0-20A5-4D83-9656-018A809AE7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13A625A5-3BE6-4A93-9075-1723D57A0E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9705D1C2-F7AF-40BE-A7C5-AA69F9F2D6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C20BA02B-92C0-49BF-8563-36982050A617}"/>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80B181FD-DB59-46F6-BE07-7DDB550804C4}"/>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E581D3F4-E74E-4064-9144-C325BEE9952F}"/>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82BEFEC4-5BB7-4972-A29D-0955C9585ECF}"/>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EAC1192A-218B-417F-A95F-EDD085315E9A}"/>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6502AF0E-B8E1-4ADA-9538-113B0864648B}"/>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9EF20D1F-CA2A-4623-B491-8FA6D5B3CAD6}"/>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7C1E53BF-27A5-42CC-B688-D80FB7661E2A}"/>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F4F17429-3841-4E66-909B-0050E76A34F3}"/>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67B82C4C-BAAE-4CCD-AF94-18DA46EB25DE}"/>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8EC72E02-B36B-4F31-9334-2BB59AD9B562}"/>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CDEE30D-A2E7-4FEE-8DFA-8E46DBE776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1705D7A-EB5E-4D8F-B8A4-CA1249AB87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513825F-D10A-42CE-8AB1-C87E3B8E5A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F2E414A-0E02-4487-883D-D11AB61D89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8870896-BB5C-4A01-8557-D12B0675EB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58779</xdr:rowOff>
    </xdr:from>
    <xdr:to>
      <xdr:col>55</xdr:col>
      <xdr:colOff>50800</xdr:colOff>
      <xdr:row>64</xdr:row>
      <xdr:rowOff>160379</xdr:rowOff>
    </xdr:to>
    <xdr:sp macro="" textlink="">
      <xdr:nvSpPr>
        <xdr:cNvPr id="239" name="楕円 238">
          <a:extLst>
            <a:ext uri="{FF2B5EF4-FFF2-40B4-BE49-F238E27FC236}">
              <a16:creationId xmlns:a16="http://schemas.microsoft.com/office/drawing/2014/main" id="{3E934936-20F3-455C-BC1E-E969C7BE648A}"/>
            </a:ext>
          </a:extLst>
        </xdr:cNvPr>
        <xdr:cNvSpPr/>
      </xdr:nvSpPr>
      <xdr:spPr>
        <a:xfrm>
          <a:off x="10426700" y="110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50C88428-2407-4AD9-A5A2-8BBCDD47797A}"/>
            </a:ext>
          </a:extLst>
        </xdr:cNvPr>
        <xdr:cNvSpPr txBox="1"/>
      </xdr:nvSpPr>
      <xdr:spPr>
        <a:xfrm>
          <a:off x="10515600" y="10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58967</xdr:rowOff>
    </xdr:from>
    <xdr:to>
      <xdr:col>50</xdr:col>
      <xdr:colOff>165100</xdr:colOff>
      <xdr:row>64</xdr:row>
      <xdr:rowOff>160567</xdr:rowOff>
    </xdr:to>
    <xdr:sp macro="" textlink="">
      <xdr:nvSpPr>
        <xdr:cNvPr id="241" name="楕円 240">
          <a:extLst>
            <a:ext uri="{FF2B5EF4-FFF2-40B4-BE49-F238E27FC236}">
              <a16:creationId xmlns:a16="http://schemas.microsoft.com/office/drawing/2014/main" id="{34A8382C-8A42-406B-B4A4-240080D03E74}"/>
            </a:ext>
          </a:extLst>
        </xdr:cNvPr>
        <xdr:cNvSpPr/>
      </xdr:nvSpPr>
      <xdr:spPr>
        <a:xfrm>
          <a:off x="9588500" y="110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109579</xdr:rowOff>
    </xdr:from>
    <xdr:to>
      <xdr:col>55</xdr:col>
      <xdr:colOff>0</xdr:colOff>
      <xdr:row>64</xdr:row>
      <xdr:rowOff>109767</xdr:rowOff>
    </xdr:to>
    <xdr:cxnSp macro="">
      <xdr:nvCxnSpPr>
        <xdr:cNvPr id="242" name="直線コネクタ 241">
          <a:extLst>
            <a:ext uri="{FF2B5EF4-FFF2-40B4-BE49-F238E27FC236}">
              <a16:creationId xmlns:a16="http://schemas.microsoft.com/office/drawing/2014/main" id="{7CAE0A40-D97C-4859-9ADC-054D44630F77}"/>
            </a:ext>
          </a:extLst>
        </xdr:cNvPr>
        <xdr:cNvCxnSpPr/>
      </xdr:nvCxnSpPr>
      <xdr:spPr>
        <a:xfrm flipV="1">
          <a:off x="9639300" y="11082379"/>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59183</xdr:rowOff>
    </xdr:from>
    <xdr:to>
      <xdr:col>46</xdr:col>
      <xdr:colOff>38100</xdr:colOff>
      <xdr:row>64</xdr:row>
      <xdr:rowOff>160783</xdr:rowOff>
    </xdr:to>
    <xdr:sp macro="" textlink="">
      <xdr:nvSpPr>
        <xdr:cNvPr id="243" name="楕円 242">
          <a:extLst>
            <a:ext uri="{FF2B5EF4-FFF2-40B4-BE49-F238E27FC236}">
              <a16:creationId xmlns:a16="http://schemas.microsoft.com/office/drawing/2014/main" id="{59C61056-8C59-4E50-A3D4-0B8337260A26}"/>
            </a:ext>
          </a:extLst>
        </xdr:cNvPr>
        <xdr:cNvSpPr/>
      </xdr:nvSpPr>
      <xdr:spPr>
        <a:xfrm>
          <a:off x="8699500" y="110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109767</xdr:rowOff>
    </xdr:from>
    <xdr:to>
      <xdr:col>50</xdr:col>
      <xdr:colOff>114300</xdr:colOff>
      <xdr:row>64</xdr:row>
      <xdr:rowOff>109983</xdr:rowOff>
    </xdr:to>
    <xdr:cxnSp macro="">
      <xdr:nvCxnSpPr>
        <xdr:cNvPr id="244" name="直線コネクタ 243">
          <a:extLst>
            <a:ext uri="{FF2B5EF4-FFF2-40B4-BE49-F238E27FC236}">
              <a16:creationId xmlns:a16="http://schemas.microsoft.com/office/drawing/2014/main" id="{2DEC1B11-2D2B-4353-B648-54F4F38D9F04}"/>
            </a:ext>
          </a:extLst>
        </xdr:cNvPr>
        <xdr:cNvCxnSpPr/>
      </xdr:nvCxnSpPr>
      <xdr:spPr>
        <a:xfrm flipV="1">
          <a:off x="8750300" y="11082567"/>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59471</xdr:rowOff>
    </xdr:from>
    <xdr:to>
      <xdr:col>41</xdr:col>
      <xdr:colOff>101600</xdr:colOff>
      <xdr:row>64</xdr:row>
      <xdr:rowOff>161071</xdr:rowOff>
    </xdr:to>
    <xdr:sp macro="" textlink="">
      <xdr:nvSpPr>
        <xdr:cNvPr id="245" name="楕円 244">
          <a:extLst>
            <a:ext uri="{FF2B5EF4-FFF2-40B4-BE49-F238E27FC236}">
              <a16:creationId xmlns:a16="http://schemas.microsoft.com/office/drawing/2014/main" id="{ECDC693E-ACAE-4B87-9FAB-F3779453003C}"/>
            </a:ext>
          </a:extLst>
        </xdr:cNvPr>
        <xdr:cNvSpPr/>
      </xdr:nvSpPr>
      <xdr:spPr>
        <a:xfrm>
          <a:off x="7810500" y="11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109983</xdr:rowOff>
    </xdr:from>
    <xdr:to>
      <xdr:col>45</xdr:col>
      <xdr:colOff>177800</xdr:colOff>
      <xdr:row>64</xdr:row>
      <xdr:rowOff>110271</xdr:rowOff>
    </xdr:to>
    <xdr:cxnSp macro="">
      <xdr:nvCxnSpPr>
        <xdr:cNvPr id="246" name="直線コネクタ 245">
          <a:extLst>
            <a:ext uri="{FF2B5EF4-FFF2-40B4-BE49-F238E27FC236}">
              <a16:creationId xmlns:a16="http://schemas.microsoft.com/office/drawing/2014/main" id="{79F7C159-FC94-449C-A541-A124F373A7FC}"/>
            </a:ext>
          </a:extLst>
        </xdr:cNvPr>
        <xdr:cNvCxnSpPr/>
      </xdr:nvCxnSpPr>
      <xdr:spPr>
        <a:xfrm flipV="1">
          <a:off x="7861300" y="11082783"/>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AB3DC9E5-1ADA-4A71-8957-808AEE9A83D6}"/>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3CC1E9E0-D3BC-4981-90CD-5739A47C0475}"/>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2C4A73A5-8269-4FEE-BA1E-4A2723CC39BA}"/>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7C1819C2-5B39-41A4-B0EF-468CCAAB4042}"/>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151694</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42D5B6DF-FE41-4A8C-8749-0588E614F428}"/>
            </a:ext>
          </a:extLst>
        </xdr:cNvPr>
        <xdr:cNvSpPr txBox="1"/>
      </xdr:nvSpPr>
      <xdr:spPr>
        <a:xfrm>
          <a:off x="9359411" y="111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151910</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659B4C6C-02E7-4806-B5FE-7F3A9F2DFAD0}"/>
            </a:ext>
          </a:extLst>
        </xdr:cNvPr>
        <xdr:cNvSpPr txBox="1"/>
      </xdr:nvSpPr>
      <xdr:spPr>
        <a:xfrm>
          <a:off x="8483111" y="111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152198</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9261BCE7-BF2F-4CA6-B376-793D2FAFC93C}"/>
            </a:ext>
          </a:extLst>
        </xdr:cNvPr>
        <xdr:cNvSpPr txBox="1"/>
      </xdr:nvSpPr>
      <xdr:spPr>
        <a:xfrm>
          <a:off x="7594111" y="111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A9F547FC-C607-458A-B769-F57FD456FE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BA6109B-0E7C-45FA-8CCC-2EA7AD8262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CDB2B268-72D5-422D-B2BD-FAFD32AFEC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DE77DE21-044E-482B-B970-60D7D08AAC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BBC481F7-414D-4408-85F8-94B347B8FF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1598D1D9-0C28-4CC9-B04F-E2EC93173C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4E43D81B-877C-435A-913A-A6C210CF70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27C013B9-441D-4ED2-9207-35ED045956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ADBEDE1E-AF87-4C1F-90E0-76F44A6EA3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CEF65D54-E4B9-43E2-8FE3-BA402BFF1E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AE0257C3-5FF8-4C23-B6B3-A03289AD98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33237F85-A2A3-4BA9-BD51-B2BDBC6C58A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FBB64842-9412-46A3-BD2C-8DA9DFA0D73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F754D7E-1E76-46DE-8854-ED5FD176AEF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25FD6091-9F23-4C4F-AE1E-CD2C15D97B4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BFC2C688-73C5-42B8-A07D-EDC19833A78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87889831-2484-451E-BE8D-B1A015EEA12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936E0E09-4824-4AED-9D10-04FAA587776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CAECBA97-71F3-4F6C-BF1B-CEF7336AEE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42C8D0A5-CF67-4ACA-9E22-6E2D44AEE7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F21B672E-0114-45C0-9226-CFD802DBFF7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98C80B62-5F86-47AA-8A8E-F751D32DBF8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F1F125F8-F0F6-4F16-84C5-16478FD5A51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22A7983B-43DF-474B-B8BE-BDAB3FCF8F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1F6F7337-9499-46D8-BE35-2E879EB1E3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D9A58B81-615D-4169-B9FB-F7D673906C3C}"/>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7E9C6090-431A-4609-8A06-477684A7200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15B41A3B-34D6-4148-BC52-527A626302A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C1EFC59F-1452-497A-8F2C-D767A8286719}"/>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5FA89ED9-33AB-40C5-8BED-732AB7A9F66C}"/>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F6801327-976D-4E8B-A0A9-4C1FDD1AAC6B}"/>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1C81D191-BA28-4A34-9314-596B32A5DF6F}"/>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6CD3885B-C5FF-4488-A32C-7B5E7500EF23}"/>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565CD47F-0F1A-403B-88D8-34F5F4BCB292}"/>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2FC5D8FA-3988-453B-AF4B-AD2E2E588DDD}"/>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FAA1CFA0-4C4D-4C0F-B1E2-8643D3CC5C57}"/>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67D1D81-DFE1-45A5-983A-280F06A262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505CAB1-BC5D-4697-B0FB-8FB43D2544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2B83E70-DE0D-482D-A591-82EAC415CE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78CF00D-7CF2-42D0-A621-C70609DDC7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F1228E5-9EBD-444E-9684-D7E9D4432D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5" name="楕円 294">
          <a:extLst>
            <a:ext uri="{FF2B5EF4-FFF2-40B4-BE49-F238E27FC236}">
              <a16:creationId xmlns:a16="http://schemas.microsoft.com/office/drawing/2014/main" id="{65E1E943-5184-4418-ABF1-02E9CB021504}"/>
            </a:ext>
          </a:extLst>
        </xdr:cNvPr>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148970</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49669C51-2B84-4D43-91F6-27E599915843}"/>
            </a:ext>
          </a:extLst>
        </xdr:cNvPr>
        <xdr:cNvSpPr txBox="1"/>
      </xdr:nvSpPr>
      <xdr:spPr>
        <a:xfrm>
          <a:off x="4673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97" name="楕円 296">
          <a:extLst>
            <a:ext uri="{FF2B5EF4-FFF2-40B4-BE49-F238E27FC236}">
              <a16:creationId xmlns:a16="http://schemas.microsoft.com/office/drawing/2014/main" id="{DB08FCB7-FDA3-4C77-A9A7-A09EB9336ADE}"/>
            </a:ext>
          </a:extLst>
        </xdr:cNvPr>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5443</xdr:rowOff>
    </xdr:to>
    <xdr:cxnSp macro="">
      <xdr:nvCxnSpPr>
        <xdr:cNvPr id="298" name="直線コネクタ 297">
          <a:extLst>
            <a:ext uri="{FF2B5EF4-FFF2-40B4-BE49-F238E27FC236}">
              <a16:creationId xmlns:a16="http://schemas.microsoft.com/office/drawing/2014/main" id="{C464A802-FAE5-41A5-907A-598178B66FF7}"/>
            </a:ext>
          </a:extLst>
        </xdr:cNvPr>
        <xdr:cNvCxnSpPr/>
      </xdr:nvCxnSpPr>
      <xdr:spPr>
        <a:xfrm>
          <a:off x="3797300" y="142015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99" name="楕円 298">
          <a:extLst>
            <a:ext uri="{FF2B5EF4-FFF2-40B4-BE49-F238E27FC236}">
              <a16:creationId xmlns:a16="http://schemas.microsoft.com/office/drawing/2014/main" id="{1ED77030-11B5-45F7-8763-AFE90760EB0F}"/>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142602</xdr:rowOff>
    </xdr:to>
    <xdr:cxnSp macro="">
      <xdr:nvCxnSpPr>
        <xdr:cNvPr id="300" name="直線コネクタ 299">
          <a:extLst>
            <a:ext uri="{FF2B5EF4-FFF2-40B4-BE49-F238E27FC236}">
              <a16:creationId xmlns:a16="http://schemas.microsoft.com/office/drawing/2014/main" id="{00EED75A-554A-4DF6-BDC2-152B28C8A266}"/>
            </a:ext>
          </a:extLst>
        </xdr:cNvPr>
        <xdr:cNvCxnSpPr/>
      </xdr:nvCxnSpPr>
      <xdr:spPr>
        <a:xfrm>
          <a:off x="2908300" y="141655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29755</xdr:rowOff>
    </xdr:from>
    <xdr:to>
      <xdr:col>10</xdr:col>
      <xdr:colOff>165100</xdr:colOff>
      <xdr:row>82</xdr:row>
      <xdr:rowOff>131355</xdr:rowOff>
    </xdr:to>
    <xdr:sp macro="" textlink="">
      <xdr:nvSpPr>
        <xdr:cNvPr id="301" name="楕円 300">
          <a:extLst>
            <a:ext uri="{FF2B5EF4-FFF2-40B4-BE49-F238E27FC236}">
              <a16:creationId xmlns:a16="http://schemas.microsoft.com/office/drawing/2014/main" id="{91CA19A8-0D37-4A27-AEAE-8913698671EA}"/>
            </a:ext>
          </a:extLst>
        </xdr:cNvPr>
        <xdr:cNvSpPr/>
      </xdr:nvSpPr>
      <xdr:spPr>
        <a:xfrm>
          <a:off x="1968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82</xdr:row>
      <xdr:rowOff>106680</xdr:rowOff>
    </xdr:to>
    <xdr:cxnSp macro="">
      <xdr:nvCxnSpPr>
        <xdr:cNvPr id="302" name="直線コネクタ 301">
          <a:extLst>
            <a:ext uri="{FF2B5EF4-FFF2-40B4-BE49-F238E27FC236}">
              <a16:creationId xmlns:a16="http://schemas.microsoft.com/office/drawing/2014/main" id="{3BC44095-73A9-442A-BDA3-1AAF12775513}"/>
            </a:ext>
          </a:extLst>
        </xdr:cNvPr>
        <xdr:cNvCxnSpPr/>
      </xdr:nvCxnSpPr>
      <xdr:spPr>
        <a:xfrm>
          <a:off x="2019300" y="141394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a:extLst>
            <a:ext uri="{FF2B5EF4-FFF2-40B4-BE49-F238E27FC236}">
              <a16:creationId xmlns:a16="http://schemas.microsoft.com/office/drawing/2014/main" id="{D7850240-7041-4F74-A055-F2CC02E84F24}"/>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a:extLst>
            <a:ext uri="{FF2B5EF4-FFF2-40B4-BE49-F238E27FC236}">
              <a16:creationId xmlns:a16="http://schemas.microsoft.com/office/drawing/2014/main" id="{2A42CDA8-4730-413E-AA41-F64E0C37103E}"/>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a:extLst>
            <a:ext uri="{FF2B5EF4-FFF2-40B4-BE49-F238E27FC236}">
              <a16:creationId xmlns:a16="http://schemas.microsoft.com/office/drawing/2014/main" id="{A3A9178E-9A97-4FF0-9E04-EE4BF19A8D6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1FB8820D-E4D2-4479-926E-49A779C02195}"/>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38479</xdr:rowOff>
    </xdr:from>
    <xdr:ext cx="405111" cy="259045"/>
    <xdr:sp macro="" textlink="">
      <xdr:nvSpPr>
        <xdr:cNvPr id="307" name="n_1mainValue【公営住宅】&#10;有形固定資産減価償却率">
          <a:extLst>
            <a:ext uri="{FF2B5EF4-FFF2-40B4-BE49-F238E27FC236}">
              <a16:creationId xmlns:a16="http://schemas.microsoft.com/office/drawing/2014/main" id="{3ECDF334-BEB2-4FF0-A135-4FCF43E01BEC}"/>
            </a:ext>
          </a:extLst>
        </xdr:cNvPr>
        <xdr:cNvSpPr txBox="1"/>
      </xdr:nvSpPr>
      <xdr:spPr>
        <a:xfrm>
          <a:off x="3582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08" name="n_2mainValue【公営住宅】&#10;有形固定資産減価償却率">
          <a:extLst>
            <a:ext uri="{FF2B5EF4-FFF2-40B4-BE49-F238E27FC236}">
              <a16:creationId xmlns:a16="http://schemas.microsoft.com/office/drawing/2014/main" id="{36ECC4D2-9AF0-4562-98CF-C179579C3E99}"/>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147882</xdr:rowOff>
    </xdr:from>
    <xdr:ext cx="405111" cy="259045"/>
    <xdr:sp macro="" textlink="">
      <xdr:nvSpPr>
        <xdr:cNvPr id="309" name="n_3mainValue【公営住宅】&#10;有形固定資産減価償却率">
          <a:extLst>
            <a:ext uri="{FF2B5EF4-FFF2-40B4-BE49-F238E27FC236}">
              <a16:creationId xmlns:a16="http://schemas.microsoft.com/office/drawing/2014/main" id="{BA2FF7F3-1C0C-4A24-9047-E8E66F9D0D35}"/>
            </a:ext>
          </a:extLst>
        </xdr:cNvPr>
        <xdr:cNvSpPr txBox="1"/>
      </xdr:nvSpPr>
      <xdr:spPr>
        <a:xfrm>
          <a:off x="1816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9B0EEBAE-7649-4361-B1BD-00BA6C5AA6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C7BD0A2F-8072-436E-9E29-BB46E12B5D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9D86A0E2-62F0-4C68-A66E-CD9C536EAF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C4D909D9-6A0B-4F40-8C21-F90E7D9E90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2335A940-E64E-4743-A3B1-E6627A8714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D436C559-4115-4C0A-BB7A-DAC418BA79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081DB7B-E0FC-44EC-89CA-39455660E0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BE15D620-E438-4611-A935-FB4660004C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39AE5D70-8AC5-4FFE-98D2-EA2192270F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D640D3FF-3B3F-484B-9761-F373641A34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23EF5955-351E-45F4-A86D-1788D80C02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B98F0A9B-D628-4A51-B6C1-71A88BDAFE4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45A1E958-1F0B-42B1-8DA6-7DA3CFC87B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5871421F-26AF-4A38-8AB2-CEAF0299C1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911F0ACB-4D0F-4A6A-9B17-66C168B94D3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1680EFF8-1C22-4B3B-B903-07A2D6CEF1B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32E6FE50-DB1A-477F-8308-11A5274F883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E3733CBD-0A02-4563-A0C9-3BF610D0431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8287B7E9-5A55-4246-BE04-0CBA698FBB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D106790B-1A7D-44B4-976B-DCB9FB68872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E1A61E95-8057-472A-8054-ADAF9917B8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63D57524-F704-4021-9B08-039C7ED22B49}"/>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09890319-6868-4F38-8EAD-4AEF612CECC5}"/>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3B12B7CA-48BC-4DE2-A994-6F5C44BF6E14}"/>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85515099-ACC0-4B06-A4C1-4A5FED03FF91}"/>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927D1369-C293-459F-81E8-5DCDE03C027A}"/>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682C17F0-79C3-4B1E-AEBF-31D48EA0DF4B}"/>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86B2EE2C-B2C6-4228-A56F-D4553D588994}"/>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C6C7834A-BD00-4146-A4DA-D579EA1A52BB}"/>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57987BEE-DA48-4EE2-99EE-DA09FA59DEFB}"/>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42040B4F-6745-4C34-9993-E6B52F06675A}"/>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09C0123E-96B4-431C-B1F8-BDF9EBF7FCB7}"/>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4739BD3-64D3-43E0-AD20-8E384D3BBB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6CB3EB6-D355-4CD5-916F-6B6FF27356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D9BEF33-01BD-41D0-B331-27A0C549B9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37EA4FC-1C62-43A1-999E-BE3498AFF8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040E0F0-0B88-4D93-B7BB-0E44AC9D76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125603</xdr:rowOff>
    </xdr:from>
    <xdr:to>
      <xdr:col>55</xdr:col>
      <xdr:colOff>50800</xdr:colOff>
      <xdr:row>86</xdr:row>
      <xdr:rowOff>55753</xdr:rowOff>
    </xdr:to>
    <xdr:sp macro="" textlink="">
      <xdr:nvSpPr>
        <xdr:cNvPr id="347" name="楕円 346">
          <a:extLst>
            <a:ext uri="{FF2B5EF4-FFF2-40B4-BE49-F238E27FC236}">
              <a16:creationId xmlns:a16="http://schemas.microsoft.com/office/drawing/2014/main" id="{FB0EBAD2-89DA-4B57-BA7B-EE2A254B3240}"/>
            </a:ext>
          </a:extLst>
        </xdr:cNvPr>
        <xdr:cNvSpPr/>
      </xdr:nvSpPr>
      <xdr:spPr>
        <a:xfrm>
          <a:off x="104267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40530</xdr:rowOff>
    </xdr:from>
    <xdr:ext cx="469744" cy="259045"/>
    <xdr:sp macro="" textlink="">
      <xdr:nvSpPr>
        <xdr:cNvPr id="348" name="【公営住宅】&#10;一人当たり面積該当値テキスト">
          <a:extLst>
            <a:ext uri="{FF2B5EF4-FFF2-40B4-BE49-F238E27FC236}">
              <a16:creationId xmlns:a16="http://schemas.microsoft.com/office/drawing/2014/main" id="{5F1D676C-75B3-489E-B0E4-682117B83FB5}"/>
            </a:ext>
          </a:extLst>
        </xdr:cNvPr>
        <xdr:cNvSpPr txBox="1"/>
      </xdr:nvSpPr>
      <xdr:spPr>
        <a:xfrm>
          <a:off x="10515600" y="14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49" name="楕円 348">
          <a:extLst>
            <a:ext uri="{FF2B5EF4-FFF2-40B4-BE49-F238E27FC236}">
              <a16:creationId xmlns:a16="http://schemas.microsoft.com/office/drawing/2014/main" id="{4B740996-C451-436C-BF32-830C498F7C93}"/>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xdr:rowOff>
    </xdr:from>
    <xdr:to>
      <xdr:col>55</xdr:col>
      <xdr:colOff>0</xdr:colOff>
      <xdr:row>86</xdr:row>
      <xdr:rowOff>5181</xdr:rowOff>
    </xdr:to>
    <xdr:cxnSp macro="">
      <xdr:nvCxnSpPr>
        <xdr:cNvPr id="350" name="直線コネクタ 349">
          <a:extLst>
            <a:ext uri="{FF2B5EF4-FFF2-40B4-BE49-F238E27FC236}">
              <a16:creationId xmlns:a16="http://schemas.microsoft.com/office/drawing/2014/main" id="{E407F135-2B57-4234-8014-F007A6D09EBA}"/>
            </a:ext>
          </a:extLst>
        </xdr:cNvPr>
        <xdr:cNvCxnSpPr/>
      </xdr:nvCxnSpPr>
      <xdr:spPr>
        <a:xfrm flipV="1">
          <a:off x="9639300" y="1474965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126061</xdr:rowOff>
    </xdr:from>
    <xdr:to>
      <xdr:col>46</xdr:col>
      <xdr:colOff>38100</xdr:colOff>
      <xdr:row>86</xdr:row>
      <xdr:rowOff>56211</xdr:rowOff>
    </xdr:to>
    <xdr:sp macro="" textlink="">
      <xdr:nvSpPr>
        <xdr:cNvPr id="351" name="楕円 350">
          <a:extLst>
            <a:ext uri="{FF2B5EF4-FFF2-40B4-BE49-F238E27FC236}">
              <a16:creationId xmlns:a16="http://schemas.microsoft.com/office/drawing/2014/main" id="{A8CCAC5D-BFD3-4889-A08E-407451CF6082}"/>
            </a:ext>
          </a:extLst>
        </xdr:cNvPr>
        <xdr:cNvSpPr/>
      </xdr:nvSpPr>
      <xdr:spPr>
        <a:xfrm>
          <a:off x="8699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5411</xdr:rowOff>
    </xdr:to>
    <xdr:cxnSp macro="">
      <xdr:nvCxnSpPr>
        <xdr:cNvPr id="352" name="直線コネクタ 351">
          <a:extLst>
            <a:ext uri="{FF2B5EF4-FFF2-40B4-BE49-F238E27FC236}">
              <a16:creationId xmlns:a16="http://schemas.microsoft.com/office/drawing/2014/main" id="{E5BA9A1D-EBE6-417D-8BD6-CD0B78581B40}"/>
            </a:ext>
          </a:extLst>
        </xdr:cNvPr>
        <xdr:cNvCxnSpPr/>
      </xdr:nvCxnSpPr>
      <xdr:spPr>
        <a:xfrm flipV="1">
          <a:off x="8750300" y="147498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126518</xdr:rowOff>
    </xdr:from>
    <xdr:to>
      <xdr:col>41</xdr:col>
      <xdr:colOff>101600</xdr:colOff>
      <xdr:row>86</xdr:row>
      <xdr:rowOff>56668</xdr:rowOff>
    </xdr:to>
    <xdr:sp macro="" textlink="">
      <xdr:nvSpPr>
        <xdr:cNvPr id="353" name="楕円 352">
          <a:extLst>
            <a:ext uri="{FF2B5EF4-FFF2-40B4-BE49-F238E27FC236}">
              <a16:creationId xmlns:a16="http://schemas.microsoft.com/office/drawing/2014/main" id="{C7797A97-67AA-443F-9D02-2B6FF3FE7874}"/>
            </a:ext>
          </a:extLst>
        </xdr:cNvPr>
        <xdr:cNvSpPr/>
      </xdr:nvSpPr>
      <xdr:spPr>
        <a:xfrm>
          <a:off x="7810500" y="146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5411</xdr:rowOff>
    </xdr:from>
    <xdr:to>
      <xdr:col>45</xdr:col>
      <xdr:colOff>177800</xdr:colOff>
      <xdr:row>86</xdr:row>
      <xdr:rowOff>5868</xdr:rowOff>
    </xdr:to>
    <xdr:cxnSp macro="">
      <xdr:nvCxnSpPr>
        <xdr:cNvPr id="354" name="直線コネクタ 353">
          <a:extLst>
            <a:ext uri="{FF2B5EF4-FFF2-40B4-BE49-F238E27FC236}">
              <a16:creationId xmlns:a16="http://schemas.microsoft.com/office/drawing/2014/main" id="{12DC673E-47D3-4C28-94DB-471E6CAE336B}"/>
            </a:ext>
          </a:extLst>
        </xdr:cNvPr>
        <xdr:cNvCxnSpPr/>
      </xdr:nvCxnSpPr>
      <xdr:spPr>
        <a:xfrm flipV="1">
          <a:off x="7861300" y="147501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9D171FE9-FAB4-40DB-908E-BCB3E9FC84C3}"/>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A70D3848-1D1A-41BC-9909-E4F76F95A23F}"/>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1C5A2FD3-8F1E-4B81-8BF1-D08E629A9DAF}"/>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CAB012D3-4C34-48C5-AA50-CEB8123454DD}"/>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59" name="n_1mainValue【公営住宅】&#10;一人当たり面積">
          <a:extLst>
            <a:ext uri="{FF2B5EF4-FFF2-40B4-BE49-F238E27FC236}">
              <a16:creationId xmlns:a16="http://schemas.microsoft.com/office/drawing/2014/main" id="{B12242AC-E9A7-47C7-AC8F-7FBE63D502B7}"/>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47338</xdr:rowOff>
    </xdr:from>
    <xdr:ext cx="469744" cy="259045"/>
    <xdr:sp macro="" textlink="">
      <xdr:nvSpPr>
        <xdr:cNvPr id="360" name="n_2mainValue【公営住宅】&#10;一人当たり面積">
          <a:extLst>
            <a:ext uri="{FF2B5EF4-FFF2-40B4-BE49-F238E27FC236}">
              <a16:creationId xmlns:a16="http://schemas.microsoft.com/office/drawing/2014/main" id="{37E0A49A-23F6-4CBC-B0D5-CCEE5591A453}"/>
            </a:ext>
          </a:extLst>
        </xdr:cNvPr>
        <xdr:cNvSpPr txBox="1"/>
      </xdr:nvSpPr>
      <xdr:spPr>
        <a:xfrm>
          <a:off x="85154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47795</xdr:rowOff>
    </xdr:from>
    <xdr:ext cx="469744" cy="259045"/>
    <xdr:sp macro="" textlink="">
      <xdr:nvSpPr>
        <xdr:cNvPr id="361" name="n_3mainValue【公営住宅】&#10;一人当たり面積">
          <a:extLst>
            <a:ext uri="{FF2B5EF4-FFF2-40B4-BE49-F238E27FC236}">
              <a16:creationId xmlns:a16="http://schemas.microsoft.com/office/drawing/2014/main" id="{937AD9FB-8F62-46D8-A10F-F472FAF7D022}"/>
            </a:ext>
          </a:extLst>
        </xdr:cNvPr>
        <xdr:cNvSpPr txBox="1"/>
      </xdr:nvSpPr>
      <xdr:spPr>
        <a:xfrm>
          <a:off x="7626427" y="147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B6073BDA-D07B-4D14-BD3A-E402337E3C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4F2DCFD1-B25A-4666-8A09-CA5BFA46EB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B6F5F07-C6E2-43D9-94CB-C8B76310AE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B3F5E0B4-1156-4614-8775-FABE836327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53863A7-DF6D-45BB-80D3-CF1ABF02F8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B5A4C42-CD34-4581-90A7-2CBA7711FB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67612770-8491-43DC-92E7-FA7DB60BCC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5C1800A-DB02-48EE-BFFB-DAC8656CBC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7133D92C-E549-4F0E-BB42-41B2AEA479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5E3A794B-3F36-4915-BA00-29BE43800D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A5103885-4D4E-4F55-BD1D-F7F42F5F20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11E0B100-C4FF-48D5-846A-D556A7E6E4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A15CD39-1336-49D7-8B68-C7BE3C2D3A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52354D71-2BDA-4D59-90CC-D5E96DDD1C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978A6769-32DE-4812-9E2A-9CEE5206DE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D7194DEB-D701-442C-AC0F-D6444CDAC1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76070D06-E5F1-482A-9AC1-0BA9F66FE5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8708B18E-00AD-46F7-9CA3-A6F2102AE4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C50E1F4A-7A4E-4B99-9EBB-8792044612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4F187DE9-5411-45BF-A665-8D6A17F3C4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ED34AB-FF94-4458-9292-042C4B0C40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4C4CB8FE-657A-4953-88A3-10B8A1D67C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F4222989-3DAA-41AF-A927-AD0F8172FB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8A329BAD-FB1D-4428-BDB0-F2B6F6CB2B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B6D3A44B-29CF-4318-BBD9-DA331ED6C1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2928FE47-90D7-43C6-9BBA-6D7671E5BC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55CFE99-2844-47B5-902E-3BC04174A6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4BC206CA-F555-4FA9-81BE-22F3FCA521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2838F7AE-C44D-432E-9EB4-504921E8C97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306ACD33-9958-4997-90D5-EFB2DFF439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E8D334C6-2877-4BA9-95BA-14CE070A12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218775F1-CE22-4CCF-AE7A-F39E3FFFBE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E89BB439-3D1A-41C2-9195-A5FE0C0D6C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825EC08D-7ABA-443D-B5B7-D62B0DCAC40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74E43BFF-FC3F-46C3-AA9F-2D943A4777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1D7E56E1-5D6B-46D1-A4DB-E644380F3D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870F0B5D-6ED4-489A-9C9F-D44E498446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532309A2-A992-401E-B9BA-2DA003A89A3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1ECBE402-25DC-4EB7-9775-6F09B619BF1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7AD7A760-0338-41EA-8246-1DF6EEDC7C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AEDF6BCA-F526-4307-A59A-9053F5E0B7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26067BAE-8347-4AC2-98F3-D074A5F448CD}"/>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5FF64AF1-287D-4435-B7E9-C3D90252077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A36A3F47-2002-48EC-AB20-8562C5B5C91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55A3303F-F966-4D62-8983-BDC212382942}"/>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BB03F184-1469-49DC-BA88-D5E70369E17C}"/>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C953E9BF-A4D9-437B-B4D7-3BC6C7722DAC}"/>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E7981C3B-E5F6-4B75-B3BC-569B4F4F26CF}"/>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7E5F9351-6AF5-4EF5-A689-C1D43AC7B5B4}"/>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C5825BE1-2D13-48DB-8FC6-4D2830DA6B8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B9C835B3-4D5D-4824-8919-C077D24B3395}"/>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9D99E8C8-A9B5-40C1-A96B-0C31767D551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A81B219-4904-430E-8B46-1D0634AA65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B42192B-C31A-4A9F-AC9A-B5EDE12208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9F0B42A-403E-41BB-A274-28B89CF38C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E754F07-2616-4546-89F9-EFEF997A9A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25C280C-487B-496C-A378-89842F0B7C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19" name="楕円 418">
          <a:extLst>
            <a:ext uri="{FF2B5EF4-FFF2-40B4-BE49-F238E27FC236}">
              <a16:creationId xmlns:a16="http://schemas.microsoft.com/office/drawing/2014/main" id="{D6AC64BE-503D-4EEF-890C-03E79B2DEF46}"/>
            </a:ext>
          </a:extLst>
        </xdr:cNvPr>
        <xdr:cNvSpPr/>
      </xdr:nvSpPr>
      <xdr:spPr>
        <a:xfrm>
          <a:off x="16268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100528</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3E27546F-8B32-489A-8423-035C226DA605}"/>
            </a:ext>
          </a:extLst>
        </xdr:cNvPr>
        <xdr:cNvSpPr txBox="1"/>
      </xdr:nvSpPr>
      <xdr:spPr>
        <a:xfrm>
          <a:off x="163576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21" name="楕円 420">
          <a:extLst>
            <a:ext uri="{FF2B5EF4-FFF2-40B4-BE49-F238E27FC236}">
              <a16:creationId xmlns:a16="http://schemas.microsoft.com/office/drawing/2014/main" id="{A3735545-D0BC-47C2-9B8D-3E68C8C9116C}"/>
            </a:ext>
          </a:extLst>
        </xdr:cNvPr>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128451</xdr:rowOff>
    </xdr:to>
    <xdr:cxnSp macro="">
      <xdr:nvCxnSpPr>
        <xdr:cNvPr id="422" name="直線コネクタ 421">
          <a:extLst>
            <a:ext uri="{FF2B5EF4-FFF2-40B4-BE49-F238E27FC236}">
              <a16:creationId xmlns:a16="http://schemas.microsoft.com/office/drawing/2014/main" id="{9B8723E6-ACD6-4E0D-B96D-0A17EDDD9CA9}"/>
            </a:ext>
          </a:extLst>
        </xdr:cNvPr>
        <xdr:cNvCxnSpPr/>
      </xdr:nvCxnSpPr>
      <xdr:spPr>
        <a:xfrm>
          <a:off x="15481300" y="6230439"/>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23" name="楕円 422">
          <a:extLst>
            <a:ext uri="{FF2B5EF4-FFF2-40B4-BE49-F238E27FC236}">
              <a16:creationId xmlns:a16="http://schemas.microsoft.com/office/drawing/2014/main" id="{AE582D68-9E81-42E3-986B-33BE108EA591}"/>
            </a:ext>
          </a:extLst>
        </xdr:cNvPr>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159476</xdr:rowOff>
    </xdr:from>
    <xdr:to>
      <xdr:col>81</xdr:col>
      <xdr:colOff>50800</xdr:colOff>
      <xdr:row>36</xdr:row>
      <xdr:rowOff>58239</xdr:rowOff>
    </xdr:to>
    <xdr:cxnSp macro="">
      <xdr:nvCxnSpPr>
        <xdr:cNvPr id="424" name="直線コネクタ 423">
          <a:extLst>
            <a:ext uri="{FF2B5EF4-FFF2-40B4-BE49-F238E27FC236}">
              <a16:creationId xmlns:a16="http://schemas.microsoft.com/office/drawing/2014/main" id="{AC873E76-7FE3-477F-BA9F-1B07D5366ECD}"/>
            </a:ext>
          </a:extLst>
        </xdr:cNvPr>
        <xdr:cNvCxnSpPr/>
      </xdr:nvCxnSpPr>
      <xdr:spPr>
        <a:xfrm>
          <a:off x="14592300" y="616022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25" name="楕円 424">
          <a:extLst>
            <a:ext uri="{FF2B5EF4-FFF2-40B4-BE49-F238E27FC236}">
              <a16:creationId xmlns:a16="http://schemas.microsoft.com/office/drawing/2014/main" id="{2444CD1B-DF23-4E7C-B993-1F045022FB6B}"/>
            </a:ext>
          </a:extLst>
        </xdr:cNvPr>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159476</xdr:rowOff>
    </xdr:to>
    <xdr:cxnSp macro="">
      <xdr:nvCxnSpPr>
        <xdr:cNvPr id="426" name="直線コネクタ 425">
          <a:extLst>
            <a:ext uri="{FF2B5EF4-FFF2-40B4-BE49-F238E27FC236}">
              <a16:creationId xmlns:a16="http://schemas.microsoft.com/office/drawing/2014/main" id="{91D8E245-F7DC-46E2-AC25-B447319E9C7C}"/>
            </a:ext>
          </a:extLst>
        </xdr:cNvPr>
        <xdr:cNvCxnSpPr/>
      </xdr:nvCxnSpPr>
      <xdr:spPr>
        <a:xfrm>
          <a:off x="13703300" y="60883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A85A64B1-B56E-4DB9-9F9B-AC1B247F6A9A}"/>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62641C92-8D6C-4FEC-9023-3F1DB2CC339E}"/>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92DBF911-1095-4943-B2CD-B9B23BFEAB65}"/>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7B96D999-DBF6-47F2-882B-997B3EE9E61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DC30D4F2-B0FC-48E8-9FB2-94A60CA922AB}"/>
            </a:ext>
          </a:extLst>
        </xdr:cNvPr>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BFF4F4FF-2444-41A6-AACE-DA4F4A3856C1}"/>
            </a:ext>
          </a:extLst>
        </xdr:cNvPr>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2C6A5F35-538A-4A37-9623-20C34BCE7EB6}"/>
            </a:ext>
          </a:extLst>
        </xdr:cNvPr>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56417B5-9E4F-464E-AF3F-3F8912DC10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444474CD-6194-4EBF-9EA2-3482BB0CC7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5C6D8F76-8F77-4F1D-9DAA-50B64BD6CD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A48167A3-F97B-49E7-BA6A-839E4DE8C4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A57135A3-1369-40FF-A573-FFA612AE1F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1ABCB436-0D2F-4EA2-A84D-3C27111400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1962505D-E9EF-42C4-B464-5A9B160BF4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8E5B951-C713-436D-8281-5EF76E5192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4FBC2D6-6935-4DFC-AD39-4042E6D351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E5DB4124-5E2C-436D-9105-3AF1C53FACC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7ED21C4E-8FF7-4A93-8335-6F98691B535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3D315210-24E6-4EDE-A251-CE3612F15A3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469CB318-7678-42E3-B8EE-62E4DE41F6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F53E6A97-440E-4B1C-A092-26A75A59A6D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C0F4546E-DBA6-4937-82F5-05B692C6D01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D234F5C4-D016-41C7-B12C-3AF0FD6BD47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1EAEED6F-14F2-42FD-97C2-4821DA94A81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DB4242E9-7197-4A10-8EC6-99EF01763C4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88495824-6E38-4D72-BA99-4E119EEF42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100EC0C2-5270-48C9-B2CF-640BC20E21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71459D7-98A1-424D-ACCC-B5BAD03560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9E5302A3-A72E-4950-B025-6B70E6CAECC1}"/>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10201CE3-F8CE-4486-9181-BB267CBD64C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1A4F477E-ECB7-4CD7-AD36-01DEADD380E3}"/>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2523747-FE3C-4F79-A848-CB7F245FB2FB}"/>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FE4F76FE-4E38-4AE1-8BC4-376C2BB8E71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47838D60-870A-4F0F-BD93-93DFD8E22C33}"/>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567BF524-E679-45BC-B543-BBC856E2574C}"/>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9C583EA9-AFDD-4403-99E3-5708C1B7C19F}"/>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042139E7-2451-4A05-B0E4-3FF4F090BBE2}"/>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2991E8B4-EAE9-4676-871F-29641134111B}"/>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D25AD731-8926-4108-8917-633E367B856A}"/>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E1C9596-F8E2-4D43-AD97-544286E516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42E52E2-4CE5-467F-944D-AC62D4F766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4C509948-06E8-4922-B52A-76BBDEE662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27C85C0-D8F0-459E-8292-ECAC4403F1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7F8659E-B43E-4349-89DE-78138ECD0B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71" name="楕円 470">
          <a:extLst>
            <a:ext uri="{FF2B5EF4-FFF2-40B4-BE49-F238E27FC236}">
              <a16:creationId xmlns:a16="http://schemas.microsoft.com/office/drawing/2014/main" id="{3E2225AB-0598-4302-8653-DAC068F77416}"/>
            </a:ext>
          </a:extLst>
        </xdr:cNvPr>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7F2D9EDD-7C96-4D10-9B17-36688E3A2D1D}"/>
            </a:ext>
          </a:extLst>
        </xdr:cNvPr>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132842</xdr:rowOff>
    </xdr:from>
    <xdr:to>
      <xdr:col>112</xdr:col>
      <xdr:colOff>38100</xdr:colOff>
      <xdr:row>41</xdr:row>
      <xdr:rowOff>62992</xdr:rowOff>
    </xdr:to>
    <xdr:sp macro="" textlink="">
      <xdr:nvSpPr>
        <xdr:cNvPr id="473" name="楕円 472">
          <a:extLst>
            <a:ext uri="{FF2B5EF4-FFF2-40B4-BE49-F238E27FC236}">
              <a16:creationId xmlns:a16="http://schemas.microsoft.com/office/drawing/2014/main" id="{83EF8115-6879-446E-897F-8DBB8822894D}"/>
            </a:ext>
          </a:extLst>
        </xdr:cNvPr>
        <xdr:cNvSpPr/>
      </xdr:nvSpPr>
      <xdr:spPr>
        <a:xfrm>
          <a:off x="21272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12192</xdr:rowOff>
    </xdr:to>
    <xdr:cxnSp macro="">
      <xdr:nvCxnSpPr>
        <xdr:cNvPr id="474" name="直線コネクタ 473">
          <a:extLst>
            <a:ext uri="{FF2B5EF4-FFF2-40B4-BE49-F238E27FC236}">
              <a16:creationId xmlns:a16="http://schemas.microsoft.com/office/drawing/2014/main" id="{02F9AF2F-0583-4326-ABF2-07711A0439FA}"/>
            </a:ext>
          </a:extLst>
        </xdr:cNvPr>
        <xdr:cNvCxnSpPr/>
      </xdr:nvCxnSpPr>
      <xdr:spPr>
        <a:xfrm flipV="1">
          <a:off x="21323300" y="703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132842</xdr:rowOff>
    </xdr:from>
    <xdr:to>
      <xdr:col>107</xdr:col>
      <xdr:colOff>101600</xdr:colOff>
      <xdr:row>41</xdr:row>
      <xdr:rowOff>62992</xdr:rowOff>
    </xdr:to>
    <xdr:sp macro="" textlink="">
      <xdr:nvSpPr>
        <xdr:cNvPr id="475" name="楕円 474">
          <a:extLst>
            <a:ext uri="{FF2B5EF4-FFF2-40B4-BE49-F238E27FC236}">
              <a16:creationId xmlns:a16="http://schemas.microsoft.com/office/drawing/2014/main" id="{9D1779CD-D1FC-4EF7-B7E4-9E26526F2537}"/>
            </a:ext>
          </a:extLst>
        </xdr:cNvPr>
        <xdr:cNvSpPr/>
      </xdr:nvSpPr>
      <xdr:spPr>
        <a:xfrm>
          <a:off x="20383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12192</xdr:rowOff>
    </xdr:from>
    <xdr:to>
      <xdr:col>111</xdr:col>
      <xdr:colOff>177800</xdr:colOff>
      <xdr:row>41</xdr:row>
      <xdr:rowOff>12192</xdr:rowOff>
    </xdr:to>
    <xdr:cxnSp macro="">
      <xdr:nvCxnSpPr>
        <xdr:cNvPr id="476" name="直線コネクタ 475">
          <a:extLst>
            <a:ext uri="{FF2B5EF4-FFF2-40B4-BE49-F238E27FC236}">
              <a16:creationId xmlns:a16="http://schemas.microsoft.com/office/drawing/2014/main" id="{B2B7F96D-759F-4C33-AF24-75BAB5453461}"/>
            </a:ext>
          </a:extLst>
        </xdr:cNvPr>
        <xdr:cNvCxnSpPr/>
      </xdr:nvCxnSpPr>
      <xdr:spPr>
        <a:xfrm>
          <a:off x="20434300" y="704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477" name="楕円 476">
          <a:extLst>
            <a:ext uri="{FF2B5EF4-FFF2-40B4-BE49-F238E27FC236}">
              <a16:creationId xmlns:a16="http://schemas.microsoft.com/office/drawing/2014/main" id="{DEDC6428-EBCB-4ACD-B0D2-6FE679B1319C}"/>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xdr:rowOff>
    </xdr:from>
    <xdr:to>
      <xdr:col>107</xdr:col>
      <xdr:colOff>50800</xdr:colOff>
      <xdr:row>41</xdr:row>
      <xdr:rowOff>14478</xdr:rowOff>
    </xdr:to>
    <xdr:cxnSp macro="">
      <xdr:nvCxnSpPr>
        <xdr:cNvPr id="478" name="直線コネクタ 477">
          <a:extLst>
            <a:ext uri="{FF2B5EF4-FFF2-40B4-BE49-F238E27FC236}">
              <a16:creationId xmlns:a16="http://schemas.microsoft.com/office/drawing/2014/main" id="{13881675-25F7-4EC2-B1AA-F62BAAEB9A16}"/>
            </a:ext>
          </a:extLst>
        </xdr:cNvPr>
        <xdr:cNvCxnSpPr/>
      </xdr:nvCxnSpPr>
      <xdr:spPr>
        <a:xfrm flipV="1">
          <a:off x="19545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64435C7F-BA16-4245-905B-34BC841780DD}"/>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9305557C-2836-4403-B4BD-9415A51AB2AA}"/>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4DCF19B4-2D17-4F4B-A1C1-503874A0274B}"/>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4CA87231-B951-4B5C-B2E0-B8CAFDC30CEE}"/>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54119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E4CD16A5-2216-4A9E-9E03-D6455273B8E2}"/>
            </a:ext>
          </a:extLst>
        </xdr:cNvPr>
        <xdr:cNvSpPr txBox="1"/>
      </xdr:nvSpPr>
      <xdr:spPr>
        <a:xfrm>
          <a:off x="210757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54119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FFA12351-A8A2-4A66-8704-74AA38CBD421}"/>
            </a:ext>
          </a:extLst>
        </xdr:cNvPr>
        <xdr:cNvSpPr txBox="1"/>
      </xdr:nvSpPr>
      <xdr:spPr>
        <a:xfrm>
          <a:off x="20199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DE738030-99B6-423A-802F-C13B908F63EF}"/>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A6A89ECE-24EB-486E-BFD6-BCAB80AD8D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31740275-9935-4393-8E14-5CA965DEA1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DE705B45-7D65-45B1-B0FE-AEB2D6B081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3FD1F42A-8EEE-4CAE-9C45-BF93EB1451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16FAD2B6-BDC7-4C22-ABCE-B4A71A8C36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A244DCCD-0313-48C5-A983-41EF1AA429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1060C205-94F9-40BD-87B2-4208ADD3DD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AF1CA734-18DB-4308-942A-FCA03AC01C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BBAC6BB0-8E81-440C-99FE-8473ACEBD0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36B46B6C-F1EA-478A-AFFE-810E4B92BF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F0D296FE-4BEC-48DD-9A34-E0D0CDFB20D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89F1D54B-9515-4F5D-8634-76E09E0C7C0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E1A5638C-C507-4423-A29A-3E93322978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41005250-4DD8-4C1B-93EB-F50A93CB23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B6CAEC1A-02FA-4A6D-8F82-0D20B1E2498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28100E6D-B321-4617-A231-E4CB88276E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5BAA0497-F170-4F65-B2BE-89359400693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C492307F-0EA0-4D54-A0FF-D84D604DE3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3F1C60AA-D0AC-439A-A18D-9F0DCA671C9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361A9006-9126-4F18-B754-BA7BBAC1EC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394312E6-BD55-467A-A801-64A164CC5E6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65FEB250-E0A7-44FF-B443-EF343FCC34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57E4150A-22D6-485D-872E-9E5893694EA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50B22609-54B6-4543-B657-4D1FD65F50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BBB3588E-5286-4B6D-82FF-33ADEE77C361}"/>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39B6F738-35DC-49CB-AADB-F93D2191D4C3}"/>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D373791D-82C2-4321-B5DD-8F8774827DD6}"/>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7FFCE29-E6B7-477D-8BAF-49B1213F8F3E}"/>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56140BCA-FE30-4F11-AEF9-0F20E3CEF2DB}"/>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1408F9E9-15B5-46C9-8BC7-5223C070156B}"/>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0078EC83-CC1D-4B50-ABF2-E26E189A5AF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9CA91285-D116-46C0-B011-38008166028E}"/>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FA45EBE6-9F35-4AB4-831B-29A49D303CB3}"/>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6F18BEBA-0ABF-4A0E-9E5D-4533E749BE9B}"/>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DC209005-73F8-4204-9D19-7CA6B11BCF99}"/>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2D37167-C62F-434A-AA80-86F8C53913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98AA524-C089-4822-89B3-E46EAA5D60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DE990F5-A8C9-4DB5-85B1-617D60FDE2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533C57B-48EB-487C-BE6D-35F502CACC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EF1FD62-7B48-4EB8-9DBE-2EFC26210C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26" name="楕円 525">
          <a:extLst>
            <a:ext uri="{FF2B5EF4-FFF2-40B4-BE49-F238E27FC236}">
              <a16:creationId xmlns:a16="http://schemas.microsoft.com/office/drawing/2014/main" id="{FD67AE36-CBFD-4EAC-B52F-0AA8833709BA}"/>
            </a:ext>
          </a:extLst>
        </xdr:cNvPr>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C1A920BE-7AC2-40F4-A5D9-D2B7D26ECFF8}"/>
            </a:ext>
          </a:extLst>
        </xdr:cNvPr>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28" name="楕円 527">
          <a:extLst>
            <a:ext uri="{FF2B5EF4-FFF2-40B4-BE49-F238E27FC236}">
              <a16:creationId xmlns:a16="http://schemas.microsoft.com/office/drawing/2014/main" id="{CA29B2AA-8334-4F81-90F8-75BF6EA2B23E}"/>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15240</xdr:rowOff>
    </xdr:to>
    <xdr:cxnSp macro="">
      <xdr:nvCxnSpPr>
        <xdr:cNvPr id="529" name="直線コネクタ 528">
          <a:extLst>
            <a:ext uri="{FF2B5EF4-FFF2-40B4-BE49-F238E27FC236}">
              <a16:creationId xmlns:a16="http://schemas.microsoft.com/office/drawing/2014/main" id="{6411B91D-02C4-4F9F-807E-A4041E9A9D47}"/>
            </a:ext>
          </a:extLst>
        </xdr:cNvPr>
        <xdr:cNvCxnSpPr/>
      </xdr:nvCxnSpPr>
      <xdr:spPr>
        <a:xfrm>
          <a:off x="15481300" y="10458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30" name="楕円 529">
          <a:extLst>
            <a:ext uri="{FF2B5EF4-FFF2-40B4-BE49-F238E27FC236}">
              <a16:creationId xmlns:a16="http://schemas.microsoft.com/office/drawing/2014/main" id="{41B8F8E1-DF49-4346-8E30-1D8878E4CDA8}"/>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0</xdr:rowOff>
    </xdr:to>
    <xdr:cxnSp macro="">
      <xdr:nvCxnSpPr>
        <xdr:cNvPr id="531" name="直線コネクタ 530">
          <a:extLst>
            <a:ext uri="{FF2B5EF4-FFF2-40B4-BE49-F238E27FC236}">
              <a16:creationId xmlns:a16="http://schemas.microsoft.com/office/drawing/2014/main" id="{9D3610B5-2BD3-4D65-AA8C-2A63E6645A2A}"/>
            </a:ext>
          </a:extLst>
        </xdr:cNvPr>
        <xdr:cNvCxnSpPr/>
      </xdr:nvCxnSpPr>
      <xdr:spPr>
        <a:xfrm>
          <a:off x="14592300" y="10424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532" name="楕円 531">
          <a:extLst>
            <a:ext uri="{FF2B5EF4-FFF2-40B4-BE49-F238E27FC236}">
              <a16:creationId xmlns:a16="http://schemas.microsoft.com/office/drawing/2014/main" id="{2BB86650-2BA4-47D8-A0FB-64D14D80D8EF}"/>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137160</xdr:rowOff>
    </xdr:to>
    <xdr:cxnSp macro="">
      <xdr:nvCxnSpPr>
        <xdr:cNvPr id="533" name="直線コネクタ 532">
          <a:extLst>
            <a:ext uri="{FF2B5EF4-FFF2-40B4-BE49-F238E27FC236}">
              <a16:creationId xmlns:a16="http://schemas.microsoft.com/office/drawing/2014/main" id="{685B9018-EB99-478A-A10A-C4CAB6194A3B}"/>
            </a:ext>
          </a:extLst>
        </xdr:cNvPr>
        <xdr:cNvCxnSpPr/>
      </xdr:nvCxnSpPr>
      <xdr:spPr>
        <a:xfrm>
          <a:off x="13703300" y="1041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a:extLst>
            <a:ext uri="{FF2B5EF4-FFF2-40B4-BE49-F238E27FC236}">
              <a16:creationId xmlns:a16="http://schemas.microsoft.com/office/drawing/2014/main" id="{C250C734-5DAD-4C01-9D08-B8BE9BD33F6A}"/>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a:extLst>
            <a:ext uri="{FF2B5EF4-FFF2-40B4-BE49-F238E27FC236}">
              <a16:creationId xmlns:a16="http://schemas.microsoft.com/office/drawing/2014/main" id="{D40C297C-C448-45D5-A7D7-3FB37618898D}"/>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a:extLst>
            <a:ext uri="{FF2B5EF4-FFF2-40B4-BE49-F238E27FC236}">
              <a16:creationId xmlns:a16="http://schemas.microsoft.com/office/drawing/2014/main" id="{D8A09097-B357-4490-9544-38D08F70F362}"/>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419C05FC-2A88-4112-B774-14358ACD63FC}"/>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38" name="n_1mainValue【学校施設】&#10;有形固定資産減価償却率">
          <a:extLst>
            <a:ext uri="{FF2B5EF4-FFF2-40B4-BE49-F238E27FC236}">
              <a16:creationId xmlns:a16="http://schemas.microsoft.com/office/drawing/2014/main" id="{5DB32C33-4BF9-4E7C-A5DF-4ADAB3C02F8A}"/>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39" name="n_2mainValue【学校施設】&#10;有形固定資産減価償却率">
          <a:extLst>
            <a:ext uri="{FF2B5EF4-FFF2-40B4-BE49-F238E27FC236}">
              <a16:creationId xmlns:a16="http://schemas.microsoft.com/office/drawing/2014/main" id="{71511F8D-6D33-4F2C-86B7-25D69674C94A}"/>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540" name="n_3mainValue【学校施設】&#10;有形固定資産減価償却率">
          <a:extLst>
            <a:ext uri="{FF2B5EF4-FFF2-40B4-BE49-F238E27FC236}">
              <a16:creationId xmlns:a16="http://schemas.microsoft.com/office/drawing/2014/main" id="{0CE140C7-C137-4B30-A101-A03CDC54ECD3}"/>
            </a:ext>
          </a:extLst>
        </xdr:cNvPr>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8D7FE81-B2CE-4C18-AF0A-3C75750CA7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D7C4F358-B632-4CEF-A545-9600CF50FD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32B66345-71B6-4AEB-A3DF-4D124E6761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CFAA898-82AA-4F87-AF85-78251ABD2E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726844A9-0E5E-4842-A5B2-6ACFFE4A1F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C1EE8A3-2377-4F13-87AF-47B3A150B3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A4F394BA-C751-46FB-ADC7-1C10C136F5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6FE2B667-60F4-46ED-B990-58BE525BC2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70F725DA-5575-406A-BAA9-2D316747CD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9FCD2638-5F76-401D-984F-DA887C5296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BF6C4D70-C09B-4B27-85EB-F7F70558DB3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813FB2FA-41CB-48EF-B0DA-8387ECE8A39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39CA8F98-FE07-48F4-AC44-8485E96D4F6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6550E74E-B035-4D85-8559-BAF877C8D64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46281F78-4606-432E-BD91-55630772558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BB3BEBA6-A387-4AAE-B242-A8802AD0448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65E26FBA-F94A-4C6F-A976-4C92C9A174F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57D23F5F-3645-4E5A-ACD4-4715EA8997F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CDB7E989-FCFB-4902-A7E1-9504B1DAEB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69E53F33-CAD7-44D3-BE7C-6EC2728ECC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294126BC-D37E-4629-A4C8-7BE8C5F8D9B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5B98BC20-D442-447A-A2A3-9EC90320EC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AA57AA0F-3ADE-492B-BE98-1B6523FE7B19}"/>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6793E4B0-FD65-4578-BA7E-C9CF698EBB6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696E3E6A-B49B-4990-8B0E-BEA28C551A29}"/>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D238CC77-5D54-4416-BD87-498814B122C3}"/>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F171B88E-1F42-41E2-A829-B698641627B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a:extLst>
            <a:ext uri="{FF2B5EF4-FFF2-40B4-BE49-F238E27FC236}">
              <a16:creationId xmlns:a16="http://schemas.microsoft.com/office/drawing/2014/main" id="{CD5EF922-67F1-4B5A-B6BE-9EFECC1D3671}"/>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8EAA262F-B1C3-471C-A5A0-0ADEC297ADC6}"/>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8504911F-1E64-46D6-BCC6-98C77C921898}"/>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2051AC8C-B95B-4284-8FB2-FD283D851A26}"/>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497393DE-9F87-4501-9422-C2D9669F9E74}"/>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EB7CBCCF-F841-4BC3-8C6C-5142ED393529}"/>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A6F2AE4-5EDE-4E69-A5DF-6636D0D936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C3CD9CD-DC59-4F09-802B-7A3E3454B5B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644F2FA4-AAC4-47B9-A1D9-106436DF4C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CFC0907-5B5F-4D23-BD76-F3B0A48165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4BD55FC-D1A8-403D-B5A8-7071866B21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20524</xdr:rowOff>
    </xdr:from>
    <xdr:to>
      <xdr:col>116</xdr:col>
      <xdr:colOff>114300</xdr:colOff>
      <xdr:row>63</xdr:row>
      <xdr:rowOff>122124</xdr:rowOff>
    </xdr:to>
    <xdr:sp macro="" textlink="">
      <xdr:nvSpPr>
        <xdr:cNvPr id="579" name="楕円 578">
          <a:extLst>
            <a:ext uri="{FF2B5EF4-FFF2-40B4-BE49-F238E27FC236}">
              <a16:creationId xmlns:a16="http://schemas.microsoft.com/office/drawing/2014/main" id="{31E08380-CEC4-430C-8C44-8AB7C5D7C6A6}"/>
            </a:ext>
          </a:extLst>
        </xdr:cNvPr>
        <xdr:cNvSpPr/>
      </xdr:nvSpPr>
      <xdr:spPr>
        <a:xfrm>
          <a:off x="22110700"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170401</xdr:rowOff>
    </xdr:from>
    <xdr:ext cx="469744" cy="259045"/>
    <xdr:sp macro="" textlink="">
      <xdr:nvSpPr>
        <xdr:cNvPr id="580" name="【学校施設】&#10;一人当たり面積該当値テキスト">
          <a:extLst>
            <a:ext uri="{FF2B5EF4-FFF2-40B4-BE49-F238E27FC236}">
              <a16:creationId xmlns:a16="http://schemas.microsoft.com/office/drawing/2014/main" id="{C3136C7A-6029-4171-8100-8AF69EAEC7B4}"/>
            </a:ext>
          </a:extLst>
        </xdr:cNvPr>
        <xdr:cNvSpPr txBox="1"/>
      </xdr:nvSpPr>
      <xdr:spPr>
        <a:xfrm>
          <a:off x="22199600"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25553</xdr:rowOff>
    </xdr:from>
    <xdr:to>
      <xdr:col>112</xdr:col>
      <xdr:colOff>38100</xdr:colOff>
      <xdr:row>63</xdr:row>
      <xdr:rowOff>127153</xdr:rowOff>
    </xdr:to>
    <xdr:sp macro="" textlink="">
      <xdr:nvSpPr>
        <xdr:cNvPr id="581" name="楕円 580">
          <a:extLst>
            <a:ext uri="{FF2B5EF4-FFF2-40B4-BE49-F238E27FC236}">
              <a16:creationId xmlns:a16="http://schemas.microsoft.com/office/drawing/2014/main" id="{38C32BEA-7D53-4681-AB83-F09208477D1A}"/>
            </a:ext>
          </a:extLst>
        </xdr:cNvPr>
        <xdr:cNvSpPr/>
      </xdr:nvSpPr>
      <xdr:spPr>
        <a:xfrm>
          <a:off x="21272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71324</xdr:rowOff>
    </xdr:from>
    <xdr:to>
      <xdr:col>116</xdr:col>
      <xdr:colOff>63500</xdr:colOff>
      <xdr:row>63</xdr:row>
      <xdr:rowOff>76353</xdr:rowOff>
    </xdr:to>
    <xdr:cxnSp macro="">
      <xdr:nvCxnSpPr>
        <xdr:cNvPr id="582" name="直線コネクタ 581">
          <a:extLst>
            <a:ext uri="{FF2B5EF4-FFF2-40B4-BE49-F238E27FC236}">
              <a16:creationId xmlns:a16="http://schemas.microsoft.com/office/drawing/2014/main" id="{CA1A2F93-E3C2-4F68-97FD-A8CB0D6C5300}"/>
            </a:ext>
          </a:extLst>
        </xdr:cNvPr>
        <xdr:cNvCxnSpPr/>
      </xdr:nvCxnSpPr>
      <xdr:spPr>
        <a:xfrm flipV="1">
          <a:off x="21323300" y="1087267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31496</xdr:rowOff>
    </xdr:from>
    <xdr:to>
      <xdr:col>107</xdr:col>
      <xdr:colOff>101600</xdr:colOff>
      <xdr:row>63</xdr:row>
      <xdr:rowOff>133096</xdr:rowOff>
    </xdr:to>
    <xdr:sp macro="" textlink="">
      <xdr:nvSpPr>
        <xdr:cNvPr id="583" name="楕円 582">
          <a:extLst>
            <a:ext uri="{FF2B5EF4-FFF2-40B4-BE49-F238E27FC236}">
              <a16:creationId xmlns:a16="http://schemas.microsoft.com/office/drawing/2014/main" id="{74AE3A77-66D6-4619-ACD0-AA85FCB1CB57}"/>
            </a:ext>
          </a:extLst>
        </xdr:cNvPr>
        <xdr:cNvSpPr/>
      </xdr:nvSpPr>
      <xdr:spPr>
        <a:xfrm>
          <a:off x="20383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76353</xdr:rowOff>
    </xdr:from>
    <xdr:to>
      <xdr:col>111</xdr:col>
      <xdr:colOff>177800</xdr:colOff>
      <xdr:row>63</xdr:row>
      <xdr:rowOff>82296</xdr:rowOff>
    </xdr:to>
    <xdr:cxnSp macro="">
      <xdr:nvCxnSpPr>
        <xdr:cNvPr id="584" name="直線コネクタ 583">
          <a:extLst>
            <a:ext uri="{FF2B5EF4-FFF2-40B4-BE49-F238E27FC236}">
              <a16:creationId xmlns:a16="http://schemas.microsoft.com/office/drawing/2014/main" id="{C5D37B92-6DF4-45E0-8B89-D204026F1C78}"/>
            </a:ext>
          </a:extLst>
        </xdr:cNvPr>
        <xdr:cNvCxnSpPr/>
      </xdr:nvCxnSpPr>
      <xdr:spPr>
        <a:xfrm flipV="1">
          <a:off x="20434300" y="1087770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38812</xdr:rowOff>
    </xdr:from>
    <xdr:to>
      <xdr:col>102</xdr:col>
      <xdr:colOff>165100</xdr:colOff>
      <xdr:row>63</xdr:row>
      <xdr:rowOff>140412</xdr:rowOff>
    </xdr:to>
    <xdr:sp macro="" textlink="">
      <xdr:nvSpPr>
        <xdr:cNvPr id="585" name="楕円 584">
          <a:extLst>
            <a:ext uri="{FF2B5EF4-FFF2-40B4-BE49-F238E27FC236}">
              <a16:creationId xmlns:a16="http://schemas.microsoft.com/office/drawing/2014/main" id="{7B0D3D25-1735-46FE-BBEB-1724F7998FEE}"/>
            </a:ext>
          </a:extLst>
        </xdr:cNvPr>
        <xdr:cNvSpPr/>
      </xdr:nvSpPr>
      <xdr:spPr>
        <a:xfrm>
          <a:off x="19494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82296</xdr:rowOff>
    </xdr:from>
    <xdr:to>
      <xdr:col>107</xdr:col>
      <xdr:colOff>50800</xdr:colOff>
      <xdr:row>63</xdr:row>
      <xdr:rowOff>89612</xdr:rowOff>
    </xdr:to>
    <xdr:cxnSp macro="">
      <xdr:nvCxnSpPr>
        <xdr:cNvPr id="586" name="直線コネクタ 585">
          <a:extLst>
            <a:ext uri="{FF2B5EF4-FFF2-40B4-BE49-F238E27FC236}">
              <a16:creationId xmlns:a16="http://schemas.microsoft.com/office/drawing/2014/main" id="{07C95C85-5C7A-4CD7-A7A7-B06A3A04FADE}"/>
            </a:ext>
          </a:extLst>
        </xdr:cNvPr>
        <xdr:cNvCxnSpPr/>
      </xdr:nvCxnSpPr>
      <xdr:spPr>
        <a:xfrm flipV="1">
          <a:off x="19545300" y="1088364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a:extLst>
            <a:ext uri="{FF2B5EF4-FFF2-40B4-BE49-F238E27FC236}">
              <a16:creationId xmlns:a16="http://schemas.microsoft.com/office/drawing/2014/main" id="{CA1CCD69-5A3F-4277-9511-22A6AC2BC0C1}"/>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a:extLst>
            <a:ext uri="{FF2B5EF4-FFF2-40B4-BE49-F238E27FC236}">
              <a16:creationId xmlns:a16="http://schemas.microsoft.com/office/drawing/2014/main" id="{46B5BE01-D00B-4AAE-B813-B21F1B3B660B}"/>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a:extLst>
            <a:ext uri="{FF2B5EF4-FFF2-40B4-BE49-F238E27FC236}">
              <a16:creationId xmlns:a16="http://schemas.microsoft.com/office/drawing/2014/main" id="{5531F834-0120-43C4-B1AD-7270F54CF862}"/>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CBF7C25C-3277-4490-BDC5-CAA435ADA60D}"/>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118280</xdr:rowOff>
    </xdr:from>
    <xdr:ext cx="469744" cy="259045"/>
    <xdr:sp macro="" textlink="">
      <xdr:nvSpPr>
        <xdr:cNvPr id="591" name="n_1mainValue【学校施設】&#10;一人当たり面積">
          <a:extLst>
            <a:ext uri="{FF2B5EF4-FFF2-40B4-BE49-F238E27FC236}">
              <a16:creationId xmlns:a16="http://schemas.microsoft.com/office/drawing/2014/main" id="{6734F399-2620-4663-91E0-DC2A07E3D109}"/>
            </a:ext>
          </a:extLst>
        </xdr:cNvPr>
        <xdr:cNvSpPr txBox="1"/>
      </xdr:nvSpPr>
      <xdr:spPr>
        <a:xfrm>
          <a:off x="210757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124223</xdr:rowOff>
    </xdr:from>
    <xdr:ext cx="469744" cy="259045"/>
    <xdr:sp macro="" textlink="">
      <xdr:nvSpPr>
        <xdr:cNvPr id="592" name="n_2mainValue【学校施設】&#10;一人当たり面積">
          <a:extLst>
            <a:ext uri="{FF2B5EF4-FFF2-40B4-BE49-F238E27FC236}">
              <a16:creationId xmlns:a16="http://schemas.microsoft.com/office/drawing/2014/main" id="{6162DB79-4F35-4EC9-BA2B-DB1ABD5657EF}"/>
            </a:ext>
          </a:extLst>
        </xdr:cNvPr>
        <xdr:cNvSpPr txBox="1"/>
      </xdr:nvSpPr>
      <xdr:spPr>
        <a:xfrm>
          <a:off x="20199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131539</xdr:rowOff>
    </xdr:from>
    <xdr:ext cx="469744" cy="259045"/>
    <xdr:sp macro="" textlink="">
      <xdr:nvSpPr>
        <xdr:cNvPr id="593" name="n_3mainValue【学校施設】&#10;一人当たり面積">
          <a:extLst>
            <a:ext uri="{FF2B5EF4-FFF2-40B4-BE49-F238E27FC236}">
              <a16:creationId xmlns:a16="http://schemas.microsoft.com/office/drawing/2014/main" id="{CA650C89-112E-43D6-A5BF-885251025EDF}"/>
            </a:ext>
          </a:extLst>
        </xdr:cNvPr>
        <xdr:cNvSpPr txBox="1"/>
      </xdr:nvSpPr>
      <xdr:spPr>
        <a:xfrm>
          <a:off x="193104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EA4AE7B5-9C0C-4F53-9276-0ADCF48CB7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E839B538-171B-43EC-A88D-DBC1D24A60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18CBA040-0A79-4BAE-87F2-7706DB50AC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1692E779-0BE9-41B2-AE60-B032190B90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1CC7426C-E34E-4F7A-AB46-46A092EE68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FBA058AF-159B-44C6-9FDA-A0529B36A4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522893F9-A9C0-487F-94C4-7294B35E19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6A9ABBCB-3E97-4294-A042-25ECDEC9C5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870EECEC-E333-4893-8FE9-554F5F94C1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5E05334A-05A8-4622-861C-042E0617D9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7B5D9E04-F194-49E1-AEC7-90D8634D154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7C4A0511-3F0E-45FE-B107-10EDD05ADA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AA8924C4-ED76-4DEA-B7A1-1D3F5AB259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D67A5D97-A870-42C1-ABC0-6BF997A04F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C8F39237-EA6C-4A75-874D-4D7042F297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3C3714B8-0B7E-4DD8-B013-523C3AD245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3F9442E3-94BA-47B6-BC31-22F14819D5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D100B55D-C631-4553-AE92-8F74404723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01D7FE4C-729F-40DA-8958-A6441C0ECC4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2BC5E6FC-F70B-42B8-A314-FA705658E4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75D1D19F-38F6-4750-A585-E2178D4730D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C7061CB6-8579-4D2B-A8ED-6A80DF201E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39F81CAA-3C92-4535-961F-3F492F282F9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5B04BA5B-2D67-4D93-AC96-5FE422EC7E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EA0411FE-D9FA-43A8-8DAC-8685991E72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EB3F3D96-2F06-4849-862D-0D6D605EA3A2}"/>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CE6E7B95-9148-4137-8B0F-4B1DCBBB7F9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7A9F534D-647D-475B-854D-A5D88A763E1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E06D861A-88D6-4080-B5B1-3381CF224A3E}"/>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3EE6E19F-471F-45B2-99BE-3BEEED65925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a:extLst>
            <a:ext uri="{FF2B5EF4-FFF2-40B4-BE49-F238E27FC236}">
              <a16:creationId xmlns:a16="http://schemas.microsoft.com/office/drawing/2014/main" id="{2A81D932-3C70-4373-B10C-EA0208478ED5}"/>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C0B93C0E-90AD-4010-B363-85C6803406E2}"/>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FAB3E4B4-D2E9-4E2E-B46C-702C3EC541ED}"/>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742AE881-CA12-48EF-A418-D5CEA907AE2E}"/>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3E7DC3C1-58A2-442A-B052-2CAD4825CC26}"/>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a:extLst>
            <a:ext uri="{FF2B5EF4-FFF2-40B4-BE49-F238E27FC236}">
              <a16:creationId xmlns:a16="http://schemas.microsoft.com/office/drawing/2014/main" id="{D9AE1D39-B882-4016-8988-058CFEC1409B}"/>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BC42D05-CFC7-4307-B58F-7B0CBEAEDF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F230913-2E92-463E-BF1E-4A0F68022A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F8C79DE-D5F4-4DF8-A984-25C2932D31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E9DCDED-2A42-46C4-BA98-6B6C8EF91F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C35A07F-078F-4ED6-997D-45F3999956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635" name="楕円 634">
          <a:extLst>
            <a:ext uri="{FF2B5EF4-FFF2-40B4-BE49-F238E27FC236}">
              <a16:creationId xmlns:a16="http://schemas.microsoft.com/office/drawing/2014/main" id="{3CFB70F1-8195-42C8-9515-8E19336734F3}"/>
            </a:ext>
          </a:extLst>
        </xdr:cNvPr>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636" name="【児童館】&#10;有形固定資産減価償却率該当値テキスト">
          <a:extLst>
            <a:ext uri="{FF2B5EF4-FFF2-40B4-BE49-F238E27FC236}">
              <a16:creationId xmlns:a16="http://schemas.microsoft.com/office/drawing/2014/main" id="{BFE6797F-AFCF-4089-8E19-DF20EBD32CD7}"/>
            </a:ext>
          </a:extLst>
        </xdr:cNvPr>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37" name="楕円 636">
          <a:extLst>
            <a:ext uri="{FF2B5EF4-FFF2-40B4-BE49-F238E27FC236}">
              <a16:creationId xmlns:a16="http://schemas.microsoft.com/office/drawing/2014/main" id="{79049BF8-E2A4-4996-9A0B-192CF43AF7CF}"/>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140970</xdr:rowOff>
    </xdr:to>
    <xdr:cxnSp macro="">
      <xdr:nvCxnSpPr>
        <xdr:cNvPr id="638" name="直線コネクタ 637">
          <a:extLst>
            <a:ext uri="{FF2B5EF4-FFF2-40B4-BE49-F238E27FC236}">
              <a16:creationId xmlns:a16="http://schemas.microsoft.com/office/drawing/2014/main" id="{918F44D8-299A-4E54-A5A7-1F3AB322AE68}"/>
            </a:ext>
          </a:extLst>
        </xdr:cNvPr>
        <xdr:cNvCxnSpPr/>
      </xdr:nvCxnSpPr>
      <xdr:spPr>
        <a:xfrm flipV="1">
          <a:off x="15481300" y="143304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639" name="楕円 638">
          <a:extLst>
            <a:ext uri="{FF2B5EF4-FFF2-40B4-BE49-F238E27FC236}">
              <a16:creationId xmlns:a16="http://schemas.microsoft.com/office/drawing/2014/main" id="{13185DE7-EFF0-4F80-9E18-B368463CE878}"/>
            </a:ext>
          </a:extLst>
        </xdr:cNvPr>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140970</xdr:rowOff>
    </xdr:to>
    <xdr:cxnSp macro="">
      <xdr:nvCxnSpPr>
        <xdr:cNvPr id="640" name="直線コネクタ 639">
          <a:extLst>
            <a:ext uri="{FF2B5EF4-FFF2-40B4-BE49-F238E27FC236}">
              <a16:creationId xmlns:a16="http://schemas.microsoft.com/office/drawing/2014/main" id="{D495C101-F939-4CAD-AAEB-2E39C0CA5F98}"/>
            </a:ext>
          </a:extLst>
        </xdr:cNvPr>
        <xdr:cNvCxnSpPr/>
      </xdr:nvCxnSpPr>
      <xdr:spPr>
        <a:xfrm>
          <a:off x="14592300" y="143353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41" name="楕円 640">
          <a:extLst>
            <a:ext uri="{FF2B5EF4-FFF2-40B4-BE49-F238E27FC236}">
              <a16:creationId xmlns:a16="http://schemas.microsoft.com/office/drawing/2014/main" id="{49E0C342-F3B5-443F-B4FF-E964CA483579}"/>
            </a:ext>
          </a:extLst>
        </xdr:cNvPr>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69124</xdr:rowOff>
    </xdr:from>
    <xdr:to>
      <xdr:col>76</xdr:col>
      <xdr:colOff>114300</xdr:colOff>
      <xdr:row>83</xdr:row>
      <xdr:rowOff>105048</xdr:rowOff>
    </xdr:to>
    <xdr:cxnSp macro="">
      <xdr:nvCxnSpPr>
        <xdr:cNvPr id="642" name="直線コネクタ 641">
          <a:extLst>
            <a:ext uri="{FF2B5EF4-FFF2-40B4-BE49-F238E27FC236}">
              <a16:creationId xmlns:a16="http://schemas.microsoft.com/office/drawing/2014/main" id="{92976BBA-F914-4435-83B6-34588A171BA3}"/>
            </a:ext>
          </a:extLst>
        </xdr:cNvPr>
        <xdr:cNvCxnSpPr/>
      </xdr:nvCxnSpPr>
      <xdr:spPr>
        <a:xfrm>
          <a:off x="13703300" y="142994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a:extLst>
            <a:ext uri="{FF2B5EF4-FFF2-40B4-BE49-F238E27FC236}">
              <a16:creationId xmlns:a16="http://schemas.microsoft.com/office/drawing/2014/main" id="{692E7506-7477-46CC-B1C3-123D83AC480E}"/>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a:extLst>
            <a:ext uri="{FF2B5EF4-FFF2-40B4-BE49-F238E27FC236}">
              <a16:creationId xmlns:a16="http://schemas.microsoft.com/office/drawing/2014/main" id="{11500ACB-D638-4CCE-B020-90A21448453C}"/>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a:extLst>
            <a:ext uri="{FF2B5EF4-FFF2-40B4-BE49-F238E27FC236}">
              <a16:creationId xmlns:a16="http://schemas.microsoft.com/office/drawing/2014/main" id="{61599185-5C4D-4219-9473-89402DB96B0C}"/>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a:extLst>
            <a:ext uri="{FF2B5EF4-FFF2-40B4-BE49-F238E27FC236}">
              <a16:creationId xmlns:a16="http://schemas.microsoft.com/office/drawing/2014/main" id="{1F4A2CE2-2BBE-4261-837D-6F5A11C8D513}"/>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647" name="n_1mainValue【児童館】&#10;有形固定資産減価償却率">
          <a:extLst>
            <a:ext uri="{FF2B5EF4-FFF2-40B4-BE49-F238E27FC236}">
              <a16:creationId xmlns:a16="http://schemas.microsoft.com/office/drawing/2014/main" id="{51B610B3-D2D9-4046-9976-C48C1EFB5B1D}"/>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146975</xdr:rowOff>
    </xdr:from>
    <xdr:ext cx="405111" cy="259045"/>
    <xdr:sp macro="" textlink="">
      <xdr:nvSpPr>
        <xdr:cNvPr id="648" name="n_2mainValue【児童館】&#10;有形固定資産減価償却率">
          <a:extLst>
            <a:ext uri="{FF2B5EF4-FFF2-40B4-BE49-F238E27FC236}">
              <a16:creationId xmlns:a16="http://schemas.microsoft.com/office/drawing/2014/main" id="{3693BD6A-248F-4D54-BF3D-51385DEF4029}"/>
            </a:ext>
          </a:extLst>
        </xdr:cNvPr>
        <xdr:cNvSpPr txBox="1"/>
      </xdr:nvSpPr>
      <xdr:spPr>
        <a:xfrm>
          <a:off x="14389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49" name="n_3mainValue【児童館】&#10;有形固定資産減価償却率">
          <a:extLst>
            <a:ext uri="{FF2B5EF4-FFF2-40B4-BE49-F238E27FC236}">
              <a16:creationId xmlns:a16="http://schemas.microsoft.com/office/drawing/2014/main" id="{F2B57519-E355-48F7-9D5A-F1C6C625100D}"/>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DFA75-4C11-4BBE-AC52-28A6109C0C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DD00F6EE-1A27-4F8D-A4F4-7669099BA2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5CC05D86-E1AA-4E37-8561-3EA7030640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25423B2F-1E67-41CF-991E-A1B745C20F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C1931F99-2F20-4566-93F9-582A2F11C8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3669FCF4-48CB-42A6-A9BA-A21DD3464C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B9E9B1C1-47F5-4873-9B4E-5F381F34F1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9AA9DD6-1ABD-46CB-98B8-334BFEFBE8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FE6D296D-A6E2-47EC-A7D3-5C2EDB859E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8F7CA0D4-3D51-4295-A712-2139B3ED9C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86DC7972-35DD-41FA-AC2B-FDCBCEB6CE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73B2A9DC-2D2C-42A0-9E0E-6D3875F42A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EA24DE49-BC5C-45AF-93B3-DA8FF663B6A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7A8D28E3-8FD5-458C-98C9-CD8AED389F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97B89D5B-4A9F-4F61-965D-4370F74E69A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A8BF0C9D-4CED-4DF8-95A6-89473824B4A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A9F87B98-7A31-41D0-A548-0E64A19E5F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32C48E12-2340-4F54-8224-FB9EA79879B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5737425B-15C2-4390-BBA3-791A92D66C5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5C9AD285-1853-46C3-8118-D6ABCA08B84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89CDC93A-D1D2-42A7-B99A-BFE5FD6087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72836D2E-97BF-4974-8444-C4518938E7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744D270A-8703-4E01-8217-97127E7822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46E93B12-F3DA-41ED-ADB1-A50E4877CFE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D15817B5-8710-4B78-BF4D-DBD0158D19B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9AFFE8F7-6A50-4722-9CB6-8EB77F2B88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E8BE6AEA-53AD-4577-948F-0B884787F405}"/>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B8A3021C-2C12-45A4-946B-C17D0111D98F}"/>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8" name="【児童館】&#10;一人当たり面積平均値テキスト">
          <a:extLst>
            <a:ext uri="{FF2B5EF4-FFF2-40B4-BE49-F238E27FC236}">
              <a16:creationId xmlns:a16="http://schemas.microsoft.com/office/drawing/2014/main" id="{FC540D16-1EEE-4A2D-81F0-5CCE92B09D9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7EA0F9BA-5C68-4589-BAEA-859A5F3AEA56}"/>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62F58087-CA12-4078-9223-BB99355BA1AC}"/>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4D9796CD-F63A-4F21-8DBD-760F8B0DA815}"/>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7489393C-395E-4528-AF3D-710DE859EC06}"/>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a:extLst>
            <a:ext uri="{FF2B5EF4-FFF2-40B4-BE49-F238E27FC236}">
              <a16:creationId xmlns:a16="http://schemas.microsoft.com/office/drawing/2014/main" id="{6561E70F-DD9A-4B92-807C-5C962FE0E85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4B998792-BCBD-44B1-9007-B667224F4DC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EB0E897F-DE29-4ECB-9A2D-A60E4A7052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3126785D-B9F6-427A-BAE9-D1C5B6E6F3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5DBC80E-0280-40F5-86D3-0A6BA3B87C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D5A40821-40E6-463E-AF5F-14C2A1C22A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89" name="楕円 688">
          <a:extLst>
            <a:ext uri="{FF2B5EF4-FFF2-40B4-BE49-F238E27FC236}">
              <a16:creationId xmlns:a16="http://schemas.microsoft.com/office/drawing/2014/main" id="{8972641A-278A-4A57-823E-742DBCEBB919}"/>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90" name="【児童館】&#10;一人当たり面積該当値テキスト">
          <a:extLst>
            <a:ext uri="{FF2B5EF4-FFF2-40B4-BE49-F238E27FC236}">
              <a16:creationId xmlns:a16="http://schemas.microsoft.com/office/drawing/2014/main" id="{1FD79A42-A446-43FA-9024-1E5C58DAB1FF}"/>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91" name="楕円 690">
          <a:extLst>
            <a:ext uri="{FF2B5EF4-FFF2-40B4-BE49-F238E27FC236}">
              <a16:creationId xmlns:a16="http://schemas.microsoft.com/office/drawing/2014/main" id="{E6881692-FD7C-4994-8FD5-ED276E783608}"/>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92" name="直線コネクタ 691">
          <a:extLst>
            <a:ext uri="{FF2B5EF4-FFF2-40B4-BE49-F238E27FC236}">
              <a16:creationId xmlns:a16="http://schemas.microsoft.com/office/drawing/2014/main" id="{11C4625B-AABA-40C1-BACE-EB204594AD90}"/>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693" name="楕円 692">
          <a:extLst>
            <a:ext uri="{FF2B5EF4-FFF2-40B4-BE49-F238E27FC236}">
              <a16:creationId xmlns:a16="http://schemas.microsoft.com/office/drawing/2014/main" id="{3FC54D75-1442-42B2-89F1-249585AFF6F5}"/>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12700</xdr:rowOff>
    </xdr:to>
    <xdr:cxnSp macro="">
      <xdr:nvCxnSpPr>
        <xdr:cNvPr id="694" name="直線コネクタ 693">
          <a:extLst>
            <a:ext uri="{FF2B5EF4-FFF2-40B4-BE49-F238E27FC236}">
              <a16:creationId xmlns:a16="http://schemas.microsoft.com/office/drawing/2014/main" id="{F1EC4894-1855-4F94-973E-116F24806B96}"/>
            </a:ext>
          </a:extLst>
        </xdr:cNvPr>
        <xdr:cNvCxnSpPr/>
      </xdr:nvCxnSpPr>
      <xdr:spPr>
        <a:xfrm flipV="1">
          <a:off x="20434300" y="1474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695" name="楕円 694">
          <a:extLst>
            <a:ext uri="{FF2B5EF4-FFF2-40B4-BE49-F238E27FC236}">
              <a16:creationId xmlns:a16="http://schemas.microsoft.com/office/drawing/2014/main" id="{C81689EE-FE16-4BBC-BC7A-E99D4F268544}"/>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696" name="直線コネクタ 695">
          <a:extLst>
            <a:ext uri="{FF2B5EF4-FFF2-40B4-BE49-F238E27FC236}">
              <a16:creationId xmlns:a16="http://schemas.microsoft.com/office/drawing/2014/main" id="{BEAE8B36-381D-4503-BB8C-7F55FE0384C2}"/>
            </a:ext>
          </a:extLst>
        </xdr:cNvPr>
        <xdr:cNvCxnSpPr/>
      </xdr:nvCxnSpPr>
      <xdr:spPr>
        <a:xfrm>
          <a:off x="19545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97" name="n_1aveValue【児童館】&#10;一人当たり面積">
          <a:extLst>
            <a:ext uri="{FF2B5EF4-FFF2-40B4-BE49-F238E27FC236}">
              <a16:creationId xmlns:a16="http://schemas.microsoft.com/office/drawing/2014/main" id="{D134F9B3-9504-4DBF-BBDC-D47CB5CD925F}"/>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98" name="n_2aveValue【児童館】&#10;一人当たり面積">
          <a:extLst>
            <a:ext uri="{FF2B5EF4-FFF2-40B4-BE49-F238E27FC236}">
              <a16:creationId xmlns:a16="http://schemas.microsoft.com/office/drawing/2014/main" id="{1B006213-99C3-4726-90DE-A879EA28777F}"/>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99" name="n_3aveValue【児童館】&#10;一人当たり面積">
          <a:extLst>
            <a:ext uri="{FF2B5EF4-FFF2-40B4-BE49-F238E27FC236}">
              <a16:creationId xmlns:a16="http://schemas.microsoft.com/office/drawing/2014/main" id="{B2BE80B9-676C-434A-B0AC-94C76E48A0BB}"/>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a:extLst>
            <a:ext uri="{FF2B5EF4-FFF2-40B4-BE49-F238E27FC236}">
              <a16:creationId xmlns:a16="http://schemas.microsoft.com/office/drawing/2014/main" id="{0E6E9C70-E1B5-4A78-ADB9-1FE7EAE739B4}"/>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01" name="n_1mainValue【児童館】&#10;一人当たり面積">
          <a:extLst>
            <a:ext uri="{FF2B5EF4-FFF2-40B4-BE49-F238E27FC236}">
              <a16:creationId xmlns:a16="http://schemas.microsoft.com/office/drawing/2014/main" id="{97523468-520B-4C86-85E9-ACFA2E5ADAB6}"/>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702" name="n_2mainValue【児童館】&#10;一人当たり面積">
          <a:extLst>
            <a:ext uri="{FF2B5EF4-FFF2-40B4-BE49-F238E27FC236}">
              <a16:creationId xmlns:a16="http://schemas.microsoft.com/office/drawing/2014/main" id="{63EE5E25-E9ED-4E04-B3A6-BA9AAF73C573}"/>
            </a:ext>
          </a:extLst>
        </xdr:cNvPr>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703" name="n_3mainValue【児童館】&#10;一人当たり面積">
          <a:extLst>
            <a:ext uri="{FF2B5EF4-FFF2-40B4-BE49-F238E27FC236}">
              <a16:creationId xmlns:a16="http://schemas.microsoft.com/office/drawing/2014/main" id="{772D6D5E-D12F-4153-B236-2170FF555100}"/>
            </a:ext>
          </a:extLst>
        </xdr:cNvPr>
        <xdr:cNvSpPr txBox="1"/>
      </xdr:nvSpPr>
      <xdr:spPr>
        <a:xfrm>
          <a:off x="19310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7792CE63-AC6F-4159-A86E-51B3DEC82D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BE99E33D-4FE9-4B28-9636-8BA1CB5B6B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417FFFF2-C505-4D63-A02C-3F08C83C41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195E49CF-F278-4E47-B1CC-75E8BB4BCD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62C4086F-52EC-4BBC-9721-0E6F06D030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C28A68CC-048C-48AE-8C68-583B212C60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7C2E502D-487B-4B4F-B22E-1C23D39BCD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1061F650-3949-4232-A123-AEB7A0DC13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19D1F2D9-2BCA-4B67-A838-D4D1D29C81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48C5358B-3D5E-4456-9C25-B3D585BAAD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478D862C-39DE-4886-B7E8-6D4E9FE805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256CBFF9-AE19-4FA7-8F28-D25BEFB13C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CF0077F7-3A0D-4084-A0B3-78400C1105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DC68E3A0-A2DF-4DA4-A0FA-8D8E85598F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E16D4551-4BA3-443E-B823-F7BAE9865B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91273615-EF21-47FF-8DDF-A390FC0A86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FCC148E-CF33-44F4-9775-1D34F15E58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41F3AC6C-0C06-403D-B107-B45E8F50364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953FC11B-635F-41BA-895D-D78DC0FF3D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C3D39EC2-89A3-4C81-BD44-2840F862A4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B3250D25-E395-4731-B48D-20DEC4F276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CC721E42-513F-4D04-ABB5-E8243FD625F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5985DE79-91EE-4A44-9DE0-90C1F50489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4436672F-E6DA-4015-BA12-5CBAA52C55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4CA2F613-D610-4418-A31F-790C616D53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DB6BB9C2-862F-416F-A09B-5E7E75640AC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3580ADB-B686-4538-BF6A-B402CC83BE0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5F55DFD4-6A0F-4B5F-890F-88B894FBCBF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1D443A18-B39A-4477-ADA3-23553B139A77}"/>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655F0F39-7CC3-4A5F-933E-43E7BE030A9C}"/>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a:extLst>
            <a:ext uri="{FF2B5EF4-FFF2-40B4-BE49-F238E27FC236}">
              <a16:creationId xmlns:a16="http://schemas.microsoft.com/office/drawing/2014/main" id="{CD791D16-3E53-4202-A141-B42A691F2D6E}"/>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A8CEAFAD-4463-400D-8197-754D2A86AB5A}"/>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6B28C344-9E80-46A7-AC46-A730D18379A1}"/>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A7104359-D073-48D6-87E4-6A804DBCDAC1}"/>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C2C8D4F0-9E55-4F64-AA97-BB91B84A0B3B}"/>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a:extLst>
            <a:ext uri="{FF2B5EF4-FFF2-40B4-BE49-F238E27FC236}">
              <a16:creationId xmlns:a16="http://schemas.microsoft.com/office/drawing/2014/main" id="{47C161C9-5735-4A02-B981-7F43839BE325}"/>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2175341-02F9-4CCA-A7C2-A4D94932507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FD44645-5E1D-4609-9EE8-B236651435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3363E1C-AA2F-464D-8D4A-A16E2B71D5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54B9876-94B1-48BD-8D50-EA58196744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19E638F5-0E39-4EBF-BBAA-28D83254F0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45" name="楕円 744">
          <a:extLst>
            <a:ext uri="{FF2B5EF4-FFF2-40B4-BE49-F238E27FC236}">
              <a16:creationId xmlns:a16="http://schemas.microsoft.com/office/drawing/2014/main" id="{443A7F03-2564-4E49-8A11-6181A1040223}"/>
            </a:ext>
          </a:extLst>
        </xdr:cNvPr>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77306</xdr:rowOff>
    </xdr:from>
    <xdr:ext cx="405111" cy="259045"/>
    <xdr:sp macro="" textlink="">
      <xdr:nvSpPr>
        <xdr:cNvPr id="746" name="【公民館】&#10;有形固定資産減価償却率該当値テキスト">
          <a:extLst>
            <a:ext uri="{FF2B5EF4-FFF2-40B4-BE49-F238E27FC236}">
              <a16:creationId xmlns:a16="http://schemas.microsoft.com/office/drawing/2014/main" id="{D4C126CE-43E9-4014-A427-5B98AC1B4E57}"/>
            </a:ext>
          </a:extLst>
        </xdr:cNvPr>
        <xdr:cNvSpPr txBox="1"/>
      </xdr:nvSpPr>
      <xdr:spPr>
        <a:xfrm>
          <a:off x="16357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747" name="楕円 746">
          <a:extLst>
            <a:ext uri="{FF2B5EF4-FFF2-40B4-BE49-F238E27FC236}">
              <a16:creationId xmlns:a16="http://schemas.microsoft.com/office/drawing/2014/main" id="{F2C4D6DA-05A4-4FB9-9B75-947B35111B68}"/>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149679</xdr:rowOff>
    </xdr:to>
    <xdr:cxnSp macro="">
      <xdr:nvCxnSpPr>
        <xdr:cNvPr id="748" name="直線コネクタ 747">
          <a:extLst>
            <a:ext uri="{FF2B5EF4-FFF2-40B4-BE49-F238E27FC236}">
              <a16:creationId xmlns:a16="http://schemas.microsoft.com/office/drawing/2014/main" id="{1DB07D50-40C1-469E-8DED-01F1F8924E89}"/>
            </a:ext>
          </a:extLst>
        </xdr:cNvPr>
        <xdr:cNvCxnSpPr/>
      </xdr:nvCxnSpPr>
      <xdr:spPr>
        <a:xfrm>
          <a:off x="15481300" y="1809804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49" name="楕円 748">
          <a:extLst>
            <a:ext uri="{FF2B5EF4-FFF2-40B4-BE49-F238E27FC236}">
              <a16:creationId xmlns:a16="http://schemas.microsoft.com/office/drawing/2014/main" id="{4DA124B5-3D72-4A61-B412-EBC70EB019C6}"/>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95794</xdr:rowOff>
    </xdr:to>
    <xdr:cxnSp macro="">
      <xdr:nvCxnSpPr>
        <xdr:cNvPr id="750" name="直線コネクタ 749">
          <a:extLst>
            <a:ext uri="{FF2B5EF4-FFF2-40B4-BE49-F238E27FC236}">
              <a16:creationId xmlns:a16="http://schemas.microsoft.com/office/drawing/2014/main" id="{52E16782-E8DB-491B-82D7-AA53FA2E7AA8}"/>
            </a:ext>
          </a:extLst>
        </xdr:cNvPr>
        <xdr:cNvCxnSpPr/>
      </xdr:nvCxnSpPr>
      <xdr:spPr>
        <a:xfrm>
          <a:off x="14592300" y="1804416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751" name="楕円 750">
          <a:extLst>
            <a:ext uri="{FF2B5EF4-FFF2-40B4-BE49-F238E27FC236}">
              <a16:creationId xmlns:a16="http://schemas.microsoft.com/office/drawing/2014/main" id="{30348857-FDA0-4F38-9168-A9BBDDFF0D6D}"/>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41911</xdr:rowOff>
    </xdr:to>
    <xdr:cxnSp macro="">
      <xdr:nvCxnSpPr>
        <xdr:cNvPr id="752" name="直線コネクタ 751">
          <a:extLst>
            <a:ext uri="{FF2B5EF4-FFF2-40B4-BE49-F238E27FC236}">
              <a16:creationId xmlns:a16="http://schemas.microsoft.com/office/drawing/2014/main" id="{96F00289-2ABE-4096-9829-64E2A4BCACBE}"/>
            </a:ext>
          </a:extLst>
        </xdr:cNvPr>
        <xdr:cNvCxnSpPr/>
      </xdr:nvCxnSpPr>
      <xdr:spPr>
        <a:xfrm>
          <a:off x="13703300" y="180294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53" name="n_1aveValue【公民館】&#10;有形固定資産減価償却率">
          <a:extLst>
            <a:ext uri="{FF2B5EF4-FFF2-40B4-BE49-F238E27FC236}">
              <a16:creationId xmlns:a16="http://schemas.microsoft.com/office/drawing/2014/main" id="{B4EE4D2D-DA51-44FC-A4C8-1C9101AC4D75}"/>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4" name="n_2aveValue【公民館】&#10;有形固定資産減価償却率">
          <a:extLst>
            <a:ext uri="{FF2B5EF4-FFF2-40B4-BE49-F238E27FC236}">
              <a16:creationId xmlns:a16="http://schemas.microsoft.com/office/drawing/2014/main" id="{B924CC11-6DD0-4433-84FB-315F1F5D3AF6}"/>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a:extLst>
            <a:ext uri="{FF2B5EF4-FFF2-40B4-BE49-F238E27FC236}">
              <a16:creationId xmlns:a16="http://schemas.microsoft.com/office/drawing/2014/main" id="{C21CE583-E4BA-4186-A53F-BBB2A85D1A98}"/>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a:extLst>
            <a:ext uri="{FF2B5EF4-FFF2-40B4-BE49-F238E27FC236}">
              <a16:creationId xmlns:a16="http://schemas.microsoft.com/office/drawing/2014/main" id="{C5EEDB90-E02A-4887-A400-600B95F85A6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163121</xdr:rowOff>
    </xdr:from>
    <xdr:ext cx="405111" cy="259045"/>
    <xdr:sp macro="" textlink="">
      <xdr:nvSpPr>
        <xdr:cNvPr id="757" name="n_1mainValue【公民館】&#10;有形固定資産減価償却率">
          <a:extLst>
            <a:ext uri="{FF2B5EF4-FFF2-40B4-BE49-F238E27FC236}">
              <a16:creationId xmlns:a16="http://schemas.microsoft.com/office/drawing/2014/main" id="{94CD1111-CA46-4307-AE48-588B7E2368CD}"/>
            </a:ext>
          </a:extLst>
        </xdr:cNvPr>
        <xdr:cNvSpPr txBox="1"/>
      </xdr:nvSpPr>
      <xdr:spPr>
        <a:xfrm>
          <a:off x="152660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58" name="n_2mainValue【公民館】&#10;有形固定資産減価償却率">
          <a:extLst>
            <a:ext uri="{FF2B5EF4-FFF2-40B4-BE49-F238E27FC236}">
              <a16:creationId xmlns:a16="http://schemas.microsoft.com/office/drawing/2014/main" id="{6D3A5DBF-1C5B-4A26-A802-5CF2691FB583}"/>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759" name="n_3mainValue【公民館】&#10;有形固定資産減価償却率">
          <a:extLst>
            <a:ext uri="{FF2B5EF4-FFF2-40B4-BE49-F238E27FC236}">
              <a16:creationId xmlns:a16="http://schemas.microsoft.com/office/drawing/2014/main" id="{A31C5F45-2F21-4E61-A079-1ED37313622B}"/>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AF324967-E1FA-41F6-9AC8-8C59968D0D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3D015614-0CB7-43AE-9FB7-C9088EA9C7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9478D889-ED60-4EEE-A6C2-6A84111247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18C4DE82-D78B-43B8-A7E1-ED817177A1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9C78841C-9FD4-49C4-99F8-62BE45DA23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5853A630-9C1F-4E07-B6A3-276207A59B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560BE3A1-C247-4917-81D2-4453404E0A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868B8711-C89A-447A-86A2-3B9813420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BA867D4A-622B-40B8-A936-B726DB1BED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E3D6CAA8-5ADC-4F94-935C-B25E6EFCBB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87F7CE5F-1D2C-4E83-9989-0C7F9F30E56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21F65004-C822-4ED9-9E93-03AE6006FF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2DD4F9E1-BBB5-448B-9FB0-D6822D2DE4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2503DF5D-AB21-41D1-A503-AF87B90087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3E6BEFD3-3067-47CB-89C3-0A575A481B9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1A905F2E-3DE1-4F70-A78A-7C8037EEAE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37C38F67-5EC9-46B0-911F-BBCDCD236B4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91917390-D222-4C22-8D4A-BA9F3481C95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D17AAED4-BD89-42FB-B534-F737E26064B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45748FD2-D807-495D-AD77-76E3AE5E18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565C1184-0A7B-4AE0-9653-EF1ECBE3058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3C8982C8-1C2A-4F3D-9FF5-02703EF94E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EEFCA05A-09FC-46EF-A930-818FB68997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B2ED2814-6943-4ABA-88E3-3F1F8CB8D6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AA32FFF5-6846-4FCE-B1D1-FCBB6A0CCB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146F594C-0A48-4248-87DE-6111FC12F5D9}"/>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760626EF-1A90-465E-AC6E-F6393FD7673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12EB383A-DD4F-4286-9638-048F7E23163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D33CD91C-2D17-4FAE-9AF5-B92395C48449}"/>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91077D4E-C888-4BC3-8BFD-923C5341407E}"/>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a:extLst>
            <a:ext uri="{FF2B5EF4-FFF2-40B4-BE49-F238E27FC236}">
              <a16:creationId xmlns:a16="http://schemas.microsoft.com/office/drawing/2014/main" id="{AB0942CB-650C-4961-80BC-522585947585}"/>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053E426E-4942-48D2-AE3B-0A7FA18F54BE}"/>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BA3794F0-EE60-4956-974F-EB65754A1DB2}"/>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3114159B-890B-4F73-849E-2923C40C3A6A}"/>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7561F900-4AB0-468C-914A-1BFDF2DED8F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a:extLst>
            <a:ext uri="{FF2B5EF4-FFF2-40B4-BE49-F238E27FC236}">
              <a16:creationId xmlns:a16="http://schemas.microsoft.com/office/drawing/2014/main" id="{B043B858-E19D-4B66-9087-2E9BA3F6F367}"/>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DF130A4E-DA76-46A3-8BDA-D0320E502B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279B674-856B-4432-8839-1F3BDF334A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98CB8FE6-D0FE-478E-AB6A-B7E4FE5D962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3890BC3-056D-462D-8F6D-9C2E0E343D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3C1D3F7B-C722-449F-BAAE-129D9350BB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1" name="楕円 800">
          <a:extLst>
            <a:ext uri="{FF2B5EF4-FFF2-40B4-BE49-F238E27FC236}">
              <a16:creationId xmlns:a16="http://schemas.microsoft.com/office/drawing/2014/main" id="{50509971-861E-4F8A-A5A5-FDC9A067F3C3}"/>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02" name="【公民館】&#10;一人当たり面積該当値テキスト">
          <a:extLst>
            <a:ext uri="{FF2B5EF4-FFF2-40B4-BE49-F238E27FC236}">
              <a16:creationId xmlns:a16="http://schemas.microsoft.com/office/drawing/2014/main" id="{BA91D3F2-40A3-46BE-A940-086BE5E77E56}"/>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03" name="楕円 802">
          <a:extLst>
            <a:ext uri="{FF2B5EF4-FFF2-40B4-BE49-F238E27FC236}">
              <a16:creationId xmlns:a16="http://schemas.microsoft.com/office/drawing/2014/main" id="{7D977944-6628-4F0A-9757-85F22AC21926}"/>
            </a:ext>
          </a:extLst>
        </xdr:cNvPr>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148045</xdr:rowOff>
    </xdr:to>
    <xdr:cxnSp macro="">
      <xdr:nvCxnSpPr>
        <xdr:cNvPr id="804" name="直線コネクタ 803">
          <a:extLst>
            <a:ext uri="{FF2B5EF4-FFF2-40B4-BE49-F238E27FC236}">
              <a16:creationId xmlns:a16="http://schemas.microsoft.com/office/drawing/2014/main" id="{1EE80213-B2B1-4C56-82C3-E52FDD1CA4FA}"/>
            </a:ext>
          </a:extLst>
        </xdr:cNvPr>
        <xdr:cNvCxnSpPr/>
      </xdr:nvCxnSpPr>
      <xdr:spPr>
        <a:xfrm flipV="1">
          <a:off x="21323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05" name="楕円 804">
          <a:extLst>
            <a:ext uri="{FF2B5EF4-FFF2-40B4-BE49-F238E27FC236}">
              <a16:creationId xmlns:a16="http://schemas.microsoft.com/office/drawing/2014/main" id="{D5EC1FB2-7430-451B-BE41-510341504AEA}"/>
            </a:ext>
          </a:extLst>
        </xdr:cNvPr>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106</xdr:row>
      <xdr:rowOff>151312</xdr:rowOff>
    </xdr:to>
    <xdr:cxnSp macro="">
      <xdr:nvCxnSpPr>
        <xdr:cNvPr id="806" name="直線コネクタ 805">
          <a:extLst>
            <a:ext uri="{FF2B5EF4-FFF2-40B4-BE49-F238E27FC236}">
              <a16:creationId xmlns:a16="http://schemas.microsoft.com/office/drawing/2014/main" id="{40E10029-07F3-42BD-B920-B126111FA7B7}"/>
            </a:ext>
          </a:extLst>
        </xdr:cNvPr>
        <xdr:cNvCxnSpPr/>
      </xdr:nvCxnSpPr>
      <xdr:spPr>
        <a:xfrm flipV="1">
          <a:off x="20434300" y="183217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07" name="楕円 806">
          <a:extLst>
            <a:ext uri="{FF2B5EF4-FFF2-40B4-BE49-F238E27FC236}">
              <a16:creationId xmlns:a16="http://schemas.microsoft.com/office/drawing/2014/main" id="{78C19389-DBA5-4DA7-A5C2-1C609AB4A8FA}"/>
            </a:ext>
          </a:extLst>
        </xdr:cNvPr>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106</xdr:row>
      <xdr:rowOff>157843</xdr:rowOff>
    </xdr:to>
    <xdr:cxnSp macro="">
      <xdr:nvCxnSpPr>
        <xdr:cNvPr id="808" name="直線コネクタ 807">
          <a:extLst>
            <a:ext uri="{FF2B5EF4-FFF2-40B4-BE49-F238E27FC236}">
              <a16:creationId xmlns:a16="http://schemas.microsoft.com/office/drawing/2014/main" id="{23103F29-2E01-478E-89C9-094729780378}"/>
            </a:ext>
          </a:extLst>
        </xdr:cNvPr>
        <xdr:cNvCxnSpPr/>
      </xdr:nvCxnSpPr>
      <xdr:spPr>
        <a:xfrm flipV="1">
          <a:off x="19545300" y="1832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09" name="n_1aveValue【公民館】&#10;一人当たり面積">
          <a:extLst>
            <a:ext uri="{FF2B5EF4-FFF2-40B4-BE49-F238E27FC236}">
              <a16:creationId xmlns:a16="http://schemas.microsoft.com/office/drawing/2014/main" id="{A5F0A354-F439-46E2-967A-736EC24354DC}"/>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10" name="n_2aveValue【公民館】&#10;一人当たり面積">
          <a:extLst>
            <a:ext uri="{FF2B5EF4-FFF2-40B4-BE49-F238E27FC236}">
              <a16:creationId xmlns:a16="http://schemas.microsoft.com/office/drawing/2014/main" id="{611E9F9A-A6AD-4CB9-88FB-2A39D23DC667}"/>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a:extLst>
            <a:ext uri="{FF2B5EF4-FFF2-40B4-BE49-F238E27FC236}">
              <a16:creationId xmlns:a16="http://schemas.microsoft.com/office/drawing/2014/main" id="{4D4C6104-8F1D-4B52-B094-0CAEBE131011}"/>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a:extLst>
            <a:ext uri="{FF2B5EF4-FFF2-40B4-BE49-F238E27FC236}">
              <a16:creationId xmlns:a16="http://schemas.microsoft.com/office/drawing/2014/main" id="{29716555-3660-468A-9193-43493FEF7079}"/>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813" name="n_1mainValue【公民館】&#10;一人当たり面積">
          <a:extLst>
            <a:ext uri="{FF2B5EF4-FFF2-40B4-BE49-F238E27FC236}">
              <a16:creationId xmlns:a16="http://schemas.microsoft.com/office/drawing/2014/main" id="{9BDE2021-D30D-48A5-A20D-1B4EA00863B1}"/>
            </a:ext>
          </a:extLst>
        </xdr:cNvPr>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47189</xdr:rowOff>
    </xdr:from>
    <xdr:ext cx="469744" cy="259045"/>
    <xdr:sp macro="" textlink="">
      <xdr:nvSpPr>
        <xdr:cNvPr id="814" name="n_2mainValue【公民館】&#10;一人当たり面積">
          <a:extLst>
            <a:ext uri="{FF2B5EF4-FFF2-40B4-BE49-F238E27FC236}">
              <a16:creationId xmlns:a16="http://schemas.microsoft.com/office/drawing/2014/main" id="{E64614BB-026F-48A5-8543-9A2D9E14D665}"/>
            </a:ext>
          </a:extLst>
        </xdr:cNvPr>
        <xdr:cNvSpPr txBox="1"/>
      </xdr:nvSpPr>
      <xdr:spPr>
        <a:xfrm>
          <a:off x="20199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15" name="n_3mainValue【公民館】&#10;一人当たり面積">
          <a:extLst>
            <a:ext uri="{FF2B5EF4-FFF2-40B4-BE49-F238E27FC236}">
              <a16:creationId xmlns:a16="http://schemas.microsoft.com/office/drawing/2014/main" id="{9A39BC56-BA2D-4B7F-94DD-61FA779AEFEC}"/>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963A38E0-7795-4E17-A532-220B29B326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2B7DD2FF-D2B9-4E57-A294-A2F0BC5EC7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A1043275-19C4-4046-9324-D85E6396AD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おおむね水準以下となっているが、学校施設及び児童館の有形固定資産減価償却率が高い水準となっている。児童館、学校施設については建設から相当年数が経っている施設が多く、老朽化が進んでいることから、改修等の更新費用が必要になると想定される。公共施設等総合管理計画、公共施設個別施設計画に則り、集約化、修繕、長寿命化等様々な手段を検討し引き続き資産の適正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C6FDB7-D5DC-4191-A96E-DFFA167CAE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10ABA8-9027-4CB0-98F2-0C947865FE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85290B-2938-4C33-9DD4-A9AA16F446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0A2F2-523D-4DE9-B933-FDE84C1F38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C4EE63-90C5-4475-A632-0D2C96C982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6B878F-3061-4F9C-9ED5-ABE548CC55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E9356D-51D5-4CD2-8326-CF529E2491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026908-7EE0-48B5-B057-40E5B30C33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22F425-A985-4325-8293-EE6D84EE2F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992A6A-BF9D-4675-9E4D-B09ED4059D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8C5064-763A-4059-92BA-98A0E2E577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9F1A76-44C1-4F6C-ACCC-C0A45270F5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3E8CDF-881F-4ECA-B203-D5B6517A65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57A160-CFFB-42C1-973D-CD3DCFC7D3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FEAD08-6495-4722-84B9-D114A43FE6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7C99D2-DC99-4191-BAD7-C4645E1C0C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F6E959-C5E3-4689-9DB8-B185949FAD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441BF9-A779-4953-AB68-BCD808FF02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35F464-5852-44CA-8FB0-C1DBBE9B22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6BD5FD-2875-4BD1-8301-B368AEA49A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A235EB-7AEC-42C6-B6FB-F14399A1C4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0336AC-A280-4A1D-97DE-A029FC7CB8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9B653D-BF84-4DF6-BFDB-F7E2D73943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6AC465-220F-49F5-B2B3-C660DC2630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173528-E909-4958-A94F-8485109EB1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3C071E-75F1-419A-8640-51BD95BAB1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0DF463-3B5E-41AB-904D-65E255F210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20027F-3B8D-4230-B019-B437CE6760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FFDC01-FD91-4F5B-A7C6-D02DCFAD47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27B126-027B-4CA8-A7F2-734A4C144D0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5EE6F6-745B-407B-8AD0-9EA333B219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7EEE95-217B-4CCF-AF21-A76BCB3E60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3B2099-7361-4CDA-9A53-7A04E5C9CD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B8318E-3746-4596-A34B-A6D9DCAD4E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48E3C1-2E5A-42A7-A750-CB2DECB78D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9B8CA-822B-4657-AD42-C5E2C1101D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A85EE8-6814-4096-A488-165FB63DA1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66DB51-2454-41E1-B473-3EA6237F74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680AD6-E745-41E6-910A-188125231C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E7C5B6-DA09-4FD3-AF48-C6354D0409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729BE1-1BE5-4255-9A3F-BCBD39F70E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09DFA4-6977-485D-A40C-7835AA1A0B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9F6569B-154C-422F-8A29-5713E5C6C9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8DBF8A1-7768-4F50-AFD4-3432B33F56E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A88E4B0-4FA5-407E-9BE9-7DF476404FA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055595-F6C2-4D8F-9649-7A588E935D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87AC860-0971-4E93-B9E9-0603277023D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4F7A1E-16CD-4B50-A3E8-6189015AF69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926360A-C322-4098-A2DF-8DFD6BE236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4ECD18-960E-4C0E-8DD8-5AF1D2172DE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542B1A-06D9-47D4-83BE-A32FBE84929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01BC45-3BAA-4102-A1FA-9FC7B5C3B58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070D1E-39D6-4C26-B3A5-1132EFF4503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13357F0-C6BD-4069-8955-B84BCD673E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85760B-5538-4A74-BA34-5E7B0D90B1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C7D06CC-DD60-439F-BFE3-B8E67E6530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20C201-D89B-4F55-B607-367C46905982}"/>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4183796-1ED4-44B4-8F95-FC6E38A5439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87C3489-E48A-4A06-AFC3-1456D78C90F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CCC07517-4D74-4531-8022-1CBDBECC02D4}"/>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231FC87E-6832-4789-95EE-5F7E3B7E683D}"/>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1D8A358F-E67A-4098-A8BA-F0257F03BAC3}"/>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FB2EC0C6-81BA-4360-B394-C452BDF2FCB8}"/>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2870568-0101-4DF2-8666-5924C5E60CBE}"/>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6ED0FB33-7200-48ED-9D84-A480FA904BCD}"/>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F72CE0D7-78CE-4B81-B06F-F9F33334ADEB}"/>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1AF7FC6-B0B7-43B6-8BBE-E9F1D8A8CDCC}"/>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43BE300-1D8A-4081-8EDA-E0243E98F1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3443F2E-8F4D-49AA-A07F-DF85037B82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E5D22D2-340E-416B-814D-B7787EDD65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180A8D-3453-4FEB-AE7E-8608D7E07F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2FB53C6-1980-49D7-9006-2810AE5F77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85816</xdr:rowOff>
    </xdr:from>
    <xdr:to>
      <xdr:col>24</xdr:col>
      <xdr:colOff>114300</xdr:colOff>
      <xdr:row>39</xdr:row>
      <xdr:rowOff>15966</xdr:rowOff>
    </xdr:to>
    <xdr:sp macro="" textlink="">
      <xdr:nvSpPr>
        <xdr:cNvPr id="74" name="楕円 73">
          <a:extLst>
            <a:ext uri="{FF2B5EF4-FFF2-40B4-BE49-F238E27FC236}">
              <a16:creationId xmlns:a16="http://schemas.microsoft.com/office/drawing/2014/main" id="{DDCE8BF4-0464-4D17-9455-3DFC6B41DE93}"/>
            </a:ext>
          </a:extLst>
        </xdr:cNvPr>
        <xdr:cNvSpPr/>
      </xdr:nvSpPr>
      <xdr:spPr>
        <a:xfrm>
          <a:off x="4584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64243</xdr:rowOff>
    </xdr:from>
    <xdr:ext cx="405111" cy="259045"/>
    <xdr:sp macro="" textlink="">
      <xdr:nvSpPr>
        <xdr:cNvPr id="75" name="【図書館】&#10;有形固定資産減価償却率該当値テキスト">
          <a:extLst>
            <a:ext uri="{FF2B5EF4-FFF2-40B4-BE49-F238E27FC236}">
              <a16:creationId xmlns:a16="http://schemas.microsoft.com/office/drawing/2014/main" id="{D5B618BC-682D-432C-B56F-E6C7ECED2D66}"/>
            </a:ext>
          </a:extLst>
        </xdr:cNvPr>
        <xdr:cNvSpPr txBox="1"/>
      </xdr:nvSpPr>
      <xdr:spPr>
        <a:xfrm>
          <a:off x="4673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0DB95385-AFD0-4B39-A1AF-3AFBEF6D3E08}"/>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783F547B-80BF-4800-90F4-A3A08510CB7A}"/>
            </a:ext>
          </a:extLst>
        </xdr:cNvPr>
        <xdr:cNvCxnSpPr/>
      </xdr:nvCxnSpPr>
      <xdr:spPr>
        <a:xfrm flipV="1">
          <a:off x="3797300" y="66517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id="{F9B5162C-DFEB-4E09-90DB-C39A337DA55B}"/>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D921493F-34FB-4470-A0B3-EF1A6E320182}"/>
            </a:ext>
          </a:extLst>
        </xdr:cNvPr>
        <xdr:cNvCxnSpPr/>
      </xdr:nvCxnSpPr>
      <xdr:spPr>
        <a:xfrm>
          <a:off x="2908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a:extLst>
            <a:ext uri="{FF2B5EF4-FFF2-40B4-BE49-F238E27FC236}">
              <a16:creationId xmlns:a16="http://schemas.microsoft.com/office/drawing/2014/main" id="{6258E22F-402B-4343-91B5-6CC5A888B765}"/>
            </a:ext>
          </a:extLst>
        </xdr:cNvPr>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33C61AC0-B457-4DBB-87D2-176E65749518}"/>
            </a:ext>
          </a:extLst>
        </xdr:cNvPr>
        <xdr:cNvCxnSpPr/>
      </xdr:nvCxnSpPr>
      <xdr:spPr>
        <a:xfrm>
          <a:off x="2019300" y="6623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F5B0BF9F-EF2C-472D-93FA-E9D4C2C460B6}"/>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61D244B0-9004-4A82-8250-97705D4D01F7}"/>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0E65B51B-525D-4FDD-ABB2-73B239A54B31}"/>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A32C17B4-F8DF-4AA4-9370-2E319D835F53}"/>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6" name="n_1mainValue【図書館】&#10;有形固定資産減価償却率">
          <a:extLst>
            <a:ext uri="{FF2B5EF4-FFF2-40B4-BE49-F238E27FC236}">
              <a16:creationId xmlns:a16="http://schemas.microsoft.com/office/drawing/2014/main" id="{9AB8B11F-A44F-430F-BA67-C55F78612175}"/>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7" name="n_2mainValue【図書館】&#10;有形固定資産減価償却率">
          <a:extLst>
            <a:ext uri="{FF2B5EF4-FFF2-40B4-BE49-F238E27FC236}">
              <a16:creationId xmlns:a16="http://schemas.microsoft.com/office/drawing/2014/main" id="{DA129407-4026-4386-ADCC-DE22D100169F}"/>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88" name="n_3mainValue【図書館】&#10;有形固定資産減価償却率">
          <a:extLst>
            <a:ext uri="{FF2B5EF4-FFF2-40B4-BE49-F238E27FC236}">
              <a16:creationId xmlns:a16="http://schemas.microsoft.com/office/drawing/2014/main" id="{2B23A5A2-7935-4607-9D20-2976EB07CC2A}"/>
            </a:ext>
          </a:extLst>
        </xdr:cNvPr>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AF1087A-5F5D-4918-9F93-DB8232FE78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8551196-61C0-46A3-A488-71CDACD23C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3F5E48C-2405-44D3-9051-CC1C5BAE2E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72DDCE1-AC89-4A01-A762-5197BB187B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86E13D8-089E-4764-BADB-F93EB3580E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DAFE0D2-DA06-45CE-A8F5-FE14A2AD38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B2BA74A-B4CB-4FD3-A453-F3EF802564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138E594-201D-4943-9E53-0BA4501463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8EF5D64-97D5-40F4-8E15-E475FAF8CB2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7DEED29-322C-4F08-BFBA-8BB35CAC694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B6C6C3E4-C43F-412C-86DE-B8C8C0A1BD7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71A77805-8CCA-496E-B39E-0161D03464F9}"/>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75C9AF81-4BEC-4CD3-A580-ECCD90962C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65AD7689-980F-4052-883C-02F8EE4FBA6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77663FCE-F841-43BA-BBE3-2EC496ED7E4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F750E9CF-367C-4BC5-B336-759CCC89870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3C2772F-7219-4BCA-91AB-96625234ED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627D4D7A-33A7-46BB-83EB-DE8D41E9D3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83F012EA-F5FF-4C35-97F8-A5F5AF9F5D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A20CE1DF-CB15-4427-9CBB-9B5518EFF1F2}"/>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FBE9B640-28DA-4E04-A34F-E6BDE4E6909A}"/>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A43067-D76D-47C8-ACD0-CBFC9A82A5D6}"/>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3DBEBDFE-BBBF-483E-B8A4-476A5E0BB362}"/>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9824FFF9-F163-4013-8A6A-E02DA789367E}"/>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a:extLst>
            <a:ext uri="{FF2B5EF4-FFF2-40B4-BE49-F238E27FC236}">
              <a16:creationId xmlns:a16="http://schemas.microsoft.com/office/drawing/2014/main" id="{654B3ECF-A2E7-42AE-976A-B234FE88B62B}"/>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48938348-101E-41CA-80DB-EC33CACCFD3D}"/>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29F65CE5-FF2D-46F3-9E33-5160A797307B}"/>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1B18E3E1-7291-49F4-97C7-19541D4A1BBA}"/>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1B4EB6DB-CB04-45B0-8EDF-A187AB62F201}"/>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BBB876BF-1F64-44A6-BE29-6694479335E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3509D5A-3ED8-4B30-8775-7F065E0CBE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79F2F33-8148-4057-92F6-F91ABA62A2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7FCFB75-73AF-4F15-A8A5-2BC072AD1F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8FAC3A4-E6A3-4481-BD5A-645AFF3B85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C3BAC8-9527-4913-A76F-592A9ADB15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4" name="楕円 123">
          <a:extLst>
            <a:ext uri="{FF2B5EF4-FFF2-40B4-BE49-F238E27FC236}">
              <a16:creationId xmlns:a16="http://schemas.microsoft.com/office/drawing/2014/main" id="{16FBB1D2-F8DC-4AC7-B6BB-AD21B90CC2DD}"/>
            </a:ext>
          </a:extLst>
        </xdr:cNvPr>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id="{AA557FBC-4623-44AA-95E9-34F8666F9603}"/>
            </a:ext>
          </a:extLst>
        </xdr:cNvPr>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26" name="楕円 125">
          <a:extLst>
            <a:ext uri="{FF2B5EF4-FFF2-40B4-BE49-F238E27FC236}">
              <a16:creationId xmlns:a16="http://schemas.microsoft.com/office/drawing/2014/main" id="{707257B3-8743-4EA1-9231-97132CA31E56}"/>
            </a:ext>
          </a:extLst>
        </xdr:cNvPr>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81915</xdr:rowOff>
    </xdr:to>
    <xdr:cxnSp macro="">
      <xdr:nvCxnSpPr>
        <xdr:cNvPr id="127" name="直線コネクタ 126">
          <a:extLst>
            <a:ext uri="{FF2B5EF4-FFF2-40B4-BE49-F238E27FC236}">
              <a16:creationId xmlns:a16="http://schemas.microsoft.com/office/drawing/2014/main" id="{49465EDA-0D96-4F17-A03A-D70A0F32F625}"/>
            </a:ext>
          </a:extLst>
        </xdr:cNvPr>
        <xdr:cNvCxnSpPr/>
      </xdr:nvCxnSpPr>
      <xdr:spPr>
        <a:xfrm flipV="1">
          <a:off x="9639300" y="676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31115</xdr:rowOff>
    </xdr:from>
    <xdr:to>
      <xdr:col>46</xdr:col>
      <xdr:colOff>38100</xdr:colOff>
      <xdr:row>39</xdr:row>
      <xdr:rowOff>132715</xdr:rowOff>
    </xdr:to>
    <xdr:sp macro="" textlink="">
      <xdr:nvSpPr>
        <xdr:cNvPr id="128" name="楕円 127">
          <a:extLst>
            <a:ext uri="{FF2B5EF4-FFF2-40B4-BE49-F238E27FC236}">
              <a16:creationId xmlns:a16="http://schemas.microsoft.com/office/drawing/2014/main" id="{6A5D1B9D-598B-418E-8590-41CA5DB262D6}"/>
            </a:ext>
          </a:extLst>
        </xdr:cNvPr>
        <xdr:cNvSpPr/>
      </xdr:nvSpPr>
      <xdr:spPr>
        <a:xfrm>
          <a:off x="8699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81915</xdr:rowOff>
    </xdr:to>
    <xdr:cxnSp macro="">
      <xdr:nvCxnSpPr>
        <xdr:cNvPr id="129" name="直線コネクタ 128">
          <a:extLst>
            <a:ext uri="{FF2B5EF4-FFF2-40B4-BE49-F238E27FC236}">
              <a16:creationId xmlns:a16="http://schemas.microsoft.com/office/drawing/2014/main" id="{CA1E6718-AFE6-4CF1-8C1B-18BD92F85461}"/>
            </a:ext>
          </a:extLst>
        </xdr:cNvPr>
        <xdr:cNvCxnSpPr/>
      </xdr:nvCxnSpPr>
      <xdr:spPr>
        <a:xfrm>
          <a:off x="8750300" y="676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0" name="楕円 129">
          <a:extLst>
            <a:ext uri="{FF2B5EF4-FFF2-40B4-BE49-F238E27FC236}">
              <a16:creationId xmlns:a16="http://schemas.microsoft.com/office/drawing/2014/main" id="{7D19EC98-2DAD-43D5-AD91-54C2B58126E3}"/>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81915</xdr:rowOff>
    </xdr:from>
    <xdr:to>
      <xdr:col>45</xdr:col>
      <xdr:colOff>177800</xdr:colOff>
      <xdr:row>39</xdr:row>
      <xdr:rowOff>87630</xdr:rowOff>
    </xdr:to>
    <xdr:cxnSp macro="">
      <xdr:nvCxnSpPr>
        <xdr:cNvPr id="131" name="直線コネクタ 130">
          <a:extLst>
            <a:ext uri="{FF2B5EF4-FFF2-40B4-BE49-F238E27FC236}">
              <a16:creationId xmlns:a16="http://schemas.microsoft.com/office/drawing/2014/main" id="{79CCB69A-33A5-456F-BA12-97090407A546}"/>
            </a:ext>
          </a:extLst>
        </xdr:cNvPr>
        <xdr:cNvCxnSpPr/>
      </xdr:nvCxnSpPr>
      <xdr:spPr>
        <a:xfrm flipV="1">
          <a:off x="7861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a:extLst>
            <a:ext uri="{FF2B5EF4-FFF2-40B4-BE49-F238E27FC236}">
              <a16:creationId xmlns:a16="http://schemas.microsoft.com/office/drawing/2014/main" id="{637364F7-220E-4869-8087-BB5AB4A29FB5}"/>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a:extLst>
            <a:ext uri="{FF2B5EF4-FFF2-40B4-BE49-F238E27FC236}">
              <a16:creationId xmlns:a16="http://schemas.microsoft.com/office/drawing/2014/main" id="{E0A860DA-A138-499E-9163-96FAEE08C599}"/>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a:extLst>
            <a:ext uri="{FF2B5EF4-FFF2-40B4-BE49-F238E27FC236}">
              <a16:creationId xmlns:a16="http://schemas.microsoft.com/office/drawing/2014/main" id="{2112B8C9-0A57-4E86-B63A-2744EB2E37F6}"/>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7582225F-227A-41B9-BD2A-1B6B8D5613F1}"/>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36" name="n_1mainValue【図書館】&#10;一人当たり面積">
          <a:extLst>
            <a:ext uri="{FF2B5EF4-FFF2-40B4-BE49-F238E27FC236}">
              <a16:creationId xmlns:a16="http://schemas.microsoft.com/office/drawing/2014/main" id="{1A32D97A-83E9-4EE8-A799-8BD5DE7F4D4B}"/>
            </a:ext>
          </a:extLst>
        </xdr:cNvPr>
        <xdr:cNvSpPr txBox="1"/>
      </xdr:nvSpPr>
      <xdr:spPr>
        <a:xfrm>
          <a:off x="9391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123842</xdr:rowOff>
    </xdr:from>
    <xdr:ext cx="469744" cy="259045"/>
    <xdr:sp macro="" textlink="">
      <xdr:nvSpPr>
        <xdr:cNvPr id="137" name="n_2mainValue【図書館】&#10;一人当たり面積">
          <a:extLst>
            <a:ext uri="{FF2B5EF4-FFF2-40B4-BE49-F238E27FC236}">
              <a16:creationId xmlns:a16="http://schemas.microsoft.com/office/drawing/2014/main" id="{C811AEEC-7F78-45EE-A2D1-C09718C315D2}"/>
            </a:ext>
          </a:extLst>
        </xdr:cNvPr>
        <xdr:cNvSpPr txBox="1"/>
      </xdr:nvSpPr>
      <xdr:spPr>
        <a:xfrm>
          <a:off x="85154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mainValue【図書館】&#10;一人当たり面積">
          <a:extLst>
            <a:ext uri="{FF2B5EF4-FFF2-40B4-BE49-F238E27FC236}">
              <a16:creationId xmlns:a16="http://schemas.microsoft.com/office/drawing/2014/main" id="{736C91AB-656D-403F-9E69-85C9F2AF877B}"/>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F2379465-E200-42C1-94AB-A712984B14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7BEEBE83-CF17-4B1D-B6C8-670D8DE262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3B950A86-A529-40C5-A958-814F3392E0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27D46EF8-3394-414E-AD3C-13B65F8B22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9CB5EFD4-C871-41A8-89B3-6E4D83E37A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266D174A-6138-4889-A45F-C50B54FF31F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27CA49ED-EA24-48BF-BA24-558A092D14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C97A52B1-68DD-4CBD-B55D-8C0CA2709F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22448B86-E953-4DAA-B41F-02D7A3FF11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CF4E9180-45E4-432D-AD8A-FE50798B3B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813BEC0-4C6B-4DB8-BE67-1BEE1F0774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8FF5C920-F9A3-458F-931D-788EC09A77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D526E714-5B37-442B-A3E8-D62D5E5E2EE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DD711896-7C4B-4155-9A0D-63F63745A8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CB2F5E2C-FB9A-447F-9DCC-D7A67A3A011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E54BA86A-31AF-4480-BF0B-A1D2A07270B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6B63F178-6BF0-453D-A312-A292D468E4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BD99B8DC-9578-4A9C-A942-A7E09472F8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2CDD7D64-46B0-49DF-ABE7-8515076A4D9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ABB9CDEB-502D-4C0E-A263-7587A4E36B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E61C0AA2-F419-46B1-8A40-8BD6E1944D12}"/>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AEE06AF-FF65-4C2A-83E4-FE057E9A6E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75E4EC80-396E-41DD-B830-1A5D415E1C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42E6F333-C7CA-4582-B766-D33D267450F9}"/>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8271F18-3702-4F88-B92A-A8A218336B4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CE527948-2027-43FD-B900-B2EE5E985553}"/>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78B8EE09-6BD5-44A5-B07C-208B1F251337}"/>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62E2D63D-82A5-47A4-A87E-03904E26D5C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F3BC57FA-0B5D-4998-A781-4F8AA534530B}"/>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C1D0009D-759B-4D2C-8CFB-C7E7AAF0AAE7}"/>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17789A3B-6CC4-466F-B390-3E0F545A45B3}"/>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DC1BF4D8-51AA-4675-AE3D-A24BC5CE2829}"/>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BAA6D4AF-A927-4083-BAB3-BA2A82212D9E}"/>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3EAA5840-FFA3-4A16-9D17-251FFAF366FF}"/>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4AD4DA2-0F61-420A-BB1B-33C93259D1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FBDDCFC-35E5-48BC-94CA-BA8652F691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06E50B2-C1E6-42A7-A163-FDF6FF3CCE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D2C8D90-CCC7-42DE-A180-BAB09DB09D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69198DD-A27B-495A-B1B7-9631EE6069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27940</xdr:rowOff>
    </xdr:from>
    <xdr:to>
      <xdr:col>24</xdr:col>
      <xdr:colOff>114300</xdr:colOff>
      <xdr:row>60</xdr:row>
      <xdr:rowOff>129540</xdr:rowOff>
    </xdr:to>
    <xdr:sp macro="" textlink="">
      <xdr:nvSpPr>
        <xdr:cNvPr id="178" name="楕円 177">
          <a:extLst>
            <a:ext uri="{FF2B5EF4-FFF2-40B4-BE49-F238E27FC236}">
              <a16:creationId xmlns:a16="http://schemas.microsoft.com/office/drawing/2014/main" id="{17F31051-1881-4262-B116-11E65888CFB3}"/>
            </a:ext>
          </a:extLst>
        </xdr:cNvPr>
        <xdr:cNvSpPr/>
      </xdr:nvSpPr>
      <xdr:spPr>
        <a:xfrm>
          <a:off x="45847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A9828000-878F-48C2-A588-37D5D627B22F}"/>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165100</xdr:rowOff>
    </xdr:from>
    <xdr:to>
      <xdr:col>20</xdr:col>
      <xdr:colOff>38100</xdr:colOff>
      <xdr:row>60</xdr:row>
      <xdr:rowOff>95250</xdr:rowOff>
    </xdr:to>
    <xdr:sp macro="" textlink="">
      <xdr:nvSpPr>
        <xdr:cNvPr id="180" name="楕円 179">
          <a:extLst>
            <a:ext uri="{FF2B5EF4-FFF2-40B4-BE49-F238E27FC236}">
              <a16:creationId xmlns:a16="http://schemas.microsoft.com/office/drawing/2014/main" id="{2F80B5DE-0F8C-41FF-968D-2CC21120C022}"/>
            </a:ext>
          </a:extLst>
        </xdr:cNvPr>
        <xdr:cNvSpPr/>
      </xdr:nvSpPr>
      <xdr:spPr>
        <a:xfrm>
          <a:off x="37465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44450</xdr:rowOff>
    </xdr:from>
    <xdr:to>
      <xdr:col>24</xdr:col>
      <xdr:colOff>63500</xdr:colOff>
      <xdr:row>60</xdr:row>
      <xdr:rowOff>78740</xdr:rowOff>
    </xdr:to>
    <xdr:cxnSp macro="">
      <xdr:nvCxnSpPr>
        <xdr:cNvPr id="181" name="直線コネクタ 180">
          <a:extLst>
            <a:ext uri="{FF2B5EF4-FFF2-40B4-BE49-F238E27FC236}">
              <a16:creationId xmlns:a16="http://schemas.microsoft.com/office/drawing/2014/main" id="{1957C424-3C79-459C-AEB8-65634D9697E6}"/>
            </a:ext>
          </a:extLst>
        </xdr:cNvPr>
        <xdr:cNvCxnSpPr/>
      </xdr:nvCxnSpPr>
      <xdr:spPr>
        <a:xfrm>
          <a:off x="3797300" y="103314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137160</xdr:rowOff>
    </xdr:from>
    <xdr:to>
      <xdr:col>15</xdr:col>
      <xdr:colOff>101600</xdr:colOff>
      <xdr:row>60</xdr:row>
      <xdr:rowOff>67310</xdr:rowOff>
    </xdr:to>
    <xdr:sp macro="" textlink="">
      <xdr:nvSpPr>
        <xdr:cNvPr id="182" name="楕円 181">
          <a:extLst>
            <a:ext uri="{FF2B5EF4-FFF2-40B4-BE49-F238E27FC236}">
              <a16:creationId xmlns:a16="http://schemas.microsoft.com/office/drawing/2014/main" id="{3E881241-AE46-4BE0-97EB-0CE8FEB1E42D}"/>
            </a:ext>
          </a:extLst>
        </xdr:cNvPr>
        <xdr:cNvSpPr/>
      </xdr:nvSpPr>
      <xdr:spPr>
        <a:xfrm>
          <a:off x="2857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16510</xdr:rowOff>
    </xdr:from>
    <xdr:to>
      <xdr:col>19</xdr:col>
      <xdr:colOff>177800</xdr:colOff>
      <xdr:row>60</xdr:row>
      <xdr:rowOff>44450</xdr:rowOff>
    </xdr:to>
    <xdr:cxnSp macro="">
      <xdr:nvCxnSpPr>
        <xdr:cNvPr id="183" name="直線コネクタ 182">
          <a:extLst>
            <a:ext uri="{FF2B5EF4-FFF2-40B4-BE49-F238E27FC236}">
              <a16:creationId xmlns:a16="http://schemas.microsoft.com/office/drawing/2014/main" id="{461D180F-9A70-4256-8F37-D00EF0C8C279}"/>
            </a:ext>
          </a:extLst>
        </xdr:cNvPr>
        <xdr:cNvCxnSpPr/>
      </xdr:nvCxnSpPr>
      <xdr:spPr>
        <a:xfrm>
          <a:off x="2908300" y="103035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4" name="楕円 183">
          <a:extLst>
            <a:ext uri="{FF2B5EF4-FFF2-40B4-BE49-F238E27FC236}">
              <a16:creationId xmlns:a16="http://schemas.microsoft.com/office/drawing/2014/main" id="{46E8FA45-ADBA-4306-83CF-813F71146482}"/>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16510</xdr:rowOff>
    </xdr:to>
    <xdr:cxnSp macro="">
      <xdr:nvCxnSpPr>
        <xdr:cNvPr id="185" name="直線コネクタ 184">
          <a:extLst>
            <a:ext uri="{FF2B5EF4-FFF2-40B4-BE49-F238E27FC236}">
              <a16:creationId xmlns:a16="http://schemas.microsoft.com/office/drawing/2014/main" id="{62869B0F-A2A5-4D15-BC39-D2302779F6D0}"/>
            </a:ext>
          </a:extLst>
        </xdr:cNvPr>
        <xdr:cNvCxnSpPr/>
      </xdr:nvCxnSpPr>
      <xdr:spPr>
        <a:xfrm>
          <a:off x="2019300" y="102755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B6C0D87A-935C-4614-B22E-6CEF68A4DAA3}"/>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id="{67E82628-7BDA-4173-8C49-4EEB8ACE9DE1}"/>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247ED3E5-FB79-46DA-80D6-7CE09D08CE45}"/>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3482979E-32E0-418F-8FB3-3E5BF291569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86377</xdr:rowOff>
    </xdr:from>
    <xdr:ext cx="405111" cy="259045"/>
    <xdr:sp macro="" textlink="">
      <xdr:nvSpPr>
        <xdr:cNvPr id="190" name="n_1mainValue【体育館・プール】&#10;有形固定資産減価償却率">
          <a:extLst>
            <a:ext uri="{FF2B5EF4-FFF2-40B4-BE49-F238E27FC236}">
              <a16:creationId xmlns:a16="http://schemas.microsoft.com/office/drawing/2014/main" id="{B7940883-FC29-4A43-A995-B4E162640A65}"/>
            </a:ext>
          </a:extLst>
        </xdr:cNvPr>
        <xdr:cNvSpPr txBox="1"/>
      </xdr:nvSpPr>
      <xdr:spPr>
        <a:xfrm>
          <a:off x="35820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58437</xdr:rowOff>
    </xdr:from>
    <xdr:ext cx="405111" cy="259045"/>
    <xdr:sp macro="" textlink="">
      <xdr:nvSpPr>
        <xdr:cNvPr id="191" name="n_2mainValue【体育館・プール】&#10;有形固定資産減価償却率">
          <a:extLst>
            <a:ext uri="{FF2B5EF4-FFF2-40B4-BE49-F238E27FC236}">
              <a16:creationId xmlns:a16="http://schemas.microsoft.com/office/drawing/2014/main" id="{926FDDC7-C999-4DCF-878A-DF6165A8EB7C}"/>
            </a:ext>
          </a:extLst>
        </xdr:cNvPr>
        <xdr:cNvSpPr txBox="1"/>
      </xdr:nvSpPr>
      <xdr:spPr>
        <a:xfrm>
          <a:off x="27057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192" name="n_3mainValue【体育館・プール】&#10;有形固定資産減価償却率">
          <a:extLst>
            <a:ext uri="{FF2B5EF4-FFF2-40B4-BE49-F238E27FC236}">
              <a16:creationId xmlns:a16="http://schemas.microsoft.com/office/drawing/2014/main" id="{7154FD5E-68F8-4818-8C6E-11FE6C26E8AB}"/>
            </a:ext>
          </a:extLst>
        </xdr:cNvPr>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9778E6E-AA19-49A3-B0E2-F987DD43FA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82CC1DDC-72D8-4451-AB0B-56F31374E0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30FC42A2-9CE0-4496-92B3-290EFA6BA7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CBD009D5-5EF9-43E3-A82F-E68B40DE25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40FD3F0B-3233-43DD-8057-14EC47B8B1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23003D6-DD33-4BC4-9FCE-9016CFE672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858D8BD3-2857-4BB9-B0AD-80D40FAFC5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A8DB8A44-71A7-4051-BC9A-1D4B5CEEC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2E28588-A1A7-4556-9EB7-D850D10A72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2AF978F9-9039-4701-8A2E-8C2A50F5C1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1D2510D4-2A88-4B15-9556-A351508D1F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B1CA5127-4CB5-45DD-AEE7-FACA1897A84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E35D5DB6-339D-49D6-8E6F-CF600EEF359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DFC3C562-9C4E-40D0-8601-95470D34BD5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39A25DE1-BCF3-4427-8DF2-467E1D0F60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3B85BC01-54F2-46CE-A210-F4A2FBFF56B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F0FE816-A312-4640-866B-0DD7529DC3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3F0951DC-7C85-4DA4-8AFB-6595A9E6A9B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DF97FFA1-C3EA-491C-A2EA-AD775D0054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AEB6289C-046D-4863-9E68-BE150149250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708BD22E-14D1-4615-BC8C-DDA010E584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EFCADD85-0691-42AA-A113-7DE1C9BE80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B5E3BD08-E1F7-4F13-AF16-8BE686E0CE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F4D78102-C2E8-4802-82F9-474D8D1E8ED8}"/>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80F36C86-4CA4-4CBB-B13F-F1913F86274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14678799-F6FA-45D0-8F5E-392184D6F64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3565C4B1-34FA-4A8A-8B1B-674764936BE4}"/>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9DD6808A-9A7D-4AE4-B33C-6C4F9DE054F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D4320773-32B4-435C-9768-DE1CE51949AB}"/>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D22A8EE7-3E24-4B7D-828C-011FA828744F}"/>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A8D30710-0D92-402C-9007-7C82C264CC5C}"/>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99B6B9CC-D393-420E-8AAF-7B9717CF218E}"/>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3E9B8AF3-D2A4-4F49-8F2B-E6C5AB4AE7BD}"/>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99BCB31C-9669-4712-808D-6FF21D54E67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E936175-4660-499D-A92C-36321F2A8E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67E5394-3A4B-4CE4-9D40-18B5C7EDDA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26DFB05-14C8-4B28-A994-C74D69B426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6C77DE0-D203-4721-B1D9-6ADD975A8E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13D1C83-8349-4037-8BA8-FEB8A9DCF9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2" name="楕円 231">
          <a:extLst>
            <a:ext uri="{FF2B5EF4-FFF2-40B4-BE49-F238E27FC236}">
              <a16:creationId xmlns:a16="http://schemas.microsoft.com/office/drawing/2014/main" id="{09165FD0-D2E5-4AFF-97E3-E12F6817D568}"/>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33" name="【体育館・プール】&#10;一人当たり面積該当値テキスト">
          <a:extLst>
            <a:ext uri="{FF2B5EF4-FFF2-40B4-BE49-F238E27FC236}">
              <a16:creationId xmlns:a16="http://schemas.microsoft.com/office/drawing/2014/main" id="{83A6F968-C63E-4FAE-9AB2-80FE860C4F1E}"/>
            </a:ext>
          </a:extLst>
        </xdr:cNvPr>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34" name="楕円 233">
          <a:extLst>
            <a:ext uri="{FF2B5EF4-FFF2-40B4-BE49-F238E27FC236}">
              <a16:creationId xmlns:a16="http://schemas.microsoft.com/office/drawing/2014/main" id="{EDF52D57-B06F-4EA6-A1DB-05E06F7967A9}"/>
            </a:ext>
          </a:extLst>
        </xdr:cNvPr>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106680</xdr:rowOff>
    </xdr:to>
    <xdr:cxnSp macro="">
      <xdr:nvCxnSpPr>
        <xdr:cNvPr id="235" name="直線コネクタ 234">
          <a:extLst>
            <a:ext uri="{FF2B5EF4-FFF2-40B4-BE49-F238E27FC236}">
              <a16:creationId xmlns:a16="http://schemas.microsoft.com/office/drawing/2014/main" id="{55EAE910-C1A1-4A77-B261-D232EFEA1D03}"/>
            </a:ext>
          </a:extLst>
        </xdr:cNvPr>
        <xdr:cNvCxnSpPr/>
      </xdr:nvCxnSpPr>
      <xdr:spPr>
        <a:xfrm flipV="1">
          <a:off x="9639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36" name="楕円 235">
          <a:extLst>
            <a:ext uri="{FF2B5EF4-FFF2-40B4-BE49-F238E27FC236}">
              <a16:creationId xmlns:a16="http://schemas.microsoft.com/office/drawing/2014/main" id="{AEB393E5-3491-4CA7-948D-5A11F425ADD2}"/>
            </a:ext>
          </a:extLst>
        </xdr:cNvPr>
        <xdr:cNvSpPr/>
      </xdr:nvSpPr>
      <xdr:spPr>
        <a:xfrm>
          <a:off x="869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110490</xdr:rowOff>
    </xdr:to>
    <xdr:cxnSp macro="">
      <xdr:nvCxnSpPr>
        <xdr:cNvPr id="237" name="直線コネクタ 236">
          <a:extLst>
            <a:ext uri="{FF2B5EF4-FFF2-40B4-BE49-F238E27FC236}">
              <a16:creationId xmlns:a16="http://schemas.microsoft.com/office/drawing/2014/main" id="{DC31C4BC-B27E-4829-97F6-146B5A547036}"/>
            </a:ext>
          </a:extLst>
        </xdr:cNvPr>
        <xdr:cNvCxnSpPr/>
      </xdr:nvCxnSpPr>
      <xdr:spPr>
        <a:xfrm flipV="1">
          <a:off x="8750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38" name="楕円 237">
          <a:extLst>
            <a:ext uri="{FF2B5EF4-FFF2-40B4-BE49-F238E27FC236}">
              <a16:creationId xmlns:a16="http://schemas.microsoft.com/office/drawing/2014/main" id="{F6718DC0-C04F-454C-AB86-8B26D58B3D77}"/>
            </a:ext>
          </a:extLst>
        </xdr:cNvPr>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110490</xdr:rowOff>
    </xdr:from>
    <xdr:to>
      <xdr:col>45</xdr:col>
      <xdr:colOff>177800</xdr:colOff>
      <xdr:row>62</xdr:row>
      <xdr:rowOff>114300</xdr:rowOff>
    </xdr:to>
    <xdr:cxnSp macro="">
      <xdr:nvCxnSpPr>
        <xdr:cNvPr id="239" name="直線コネクタ 238">
          <a:extLst>
            <a:ext uri="{FF2B5EF4-FFF2-40B4-BE49-F238E27FC236}">
              <a16:creationId xmlns:a16="http://schemas.microsoft.com/office/drawing/2014/main" id="{6064982D-1AE1-4DA4-B1F0-559DA9768D44}"/>
            </a:ext>
          </a:extLst>
        </xdr:cNvPr>
        <xdr:cNvCxnSpPr/>
      </xdr:nvCxnSpPr>
      <xdr:spPr>
        <a:xfrm flipV="1">
          <a:off x="7861300" y="1074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a:extLst>
            <a:ext uri="{FF2B5EF4-FFF2-40B4-BE49-F238E27FC236}">
              <a16:creationId xmlns:a16="http://schemas.microsoft.com/office/drawing/2014/main" id="{460A89BB-7C35-4E50-AC53-F2806E82241F}"/>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a:extLst>
            <a:ext uri="{FF2B5EF4-FFF2-40B4-BE49-F238E27FC236}">
              <a16:creationId xmlns:a16="http://schemas.microsoft.com/office/drawing/2014/main" id="{53AF3599-A1BF-40A3-8025-7A8D9ABB8678}"/>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a:extLst>
            <a:ext uri="{FF2B5EF4-FFF2-40B4-BE49-F238E27FC236}">
              <a16:creationId xmlns:a16="http://schemas.microsoft.com/office/drawing/2014/main" id="{A72F281C-4F50-414B-ABEA-BBE7817752A5}"/>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DAF5DB58-BF50-4C2D-9514-2720310509D6}"/>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44" name="n_1mainValue【体育館・プール】&#10;一人当たり面積">
          <a:extLst>
            <a:ext uri="{FF2B5EF4-FFF2-40B4-BE49-F238E27FC236}">
              <a16:creationId xmlns:a16="http://schemas.microsoft.com/office/drawing/2014/main" id="{A4C54C4F-62B8-4EE3-87E8-C35FC07DC4F9}"/>
            </a:ext>
          </a:extLst>
        </xdr:cNvPr>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45" name="n_2mainValue【体育館・プール】&#10;一人当たり面積">
          <a:extLst>
            <a:ext uri="{FF2B5EF4-FFF2-40B4-BE49-F238E27FC236}">
              <a16:creationId xmlns:a16="http://schemas.microsoft.com/office/drawing/2014/main" id="{591EFC09-F730-4025-98F1-2FBAEF12216A}"/>
            </a:ext>
          </a:extLst>
        </xdr:cNvPr>
        <xdr:cNvSpPr txBox="1"/>
      </xdr:nvSpPr>
      <xdr:spPr>
        <a:xfrm>
          <a:off x="8515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46" name="n_3mainValue【体育館・プール】&#10;一人当たり面積">
          <a:extLst>
            <a:ext uri="{FF2B5EF4-FFF2-40B4-BE49-F238E27FC236}">
              <a16:creationId xmlns:a16="http://schemas.microsoft.com/office/drawing/2014/main" id="{69010BCC-C740-4486-ACA1-4D47704A309F}"/>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AD799566-7B0D-4873-BA48-ABEAF47957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C3F9CFF8-98F3-4BAD-9080-A5C620D235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AE33B6B-05A9-4F20-A454-19150F52D5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B45FCE83-65F2-460A-94D9-03D6FD92BAA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BABE2FB3-506C-4E42-9854-D60D84F936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5E387833-2457-4044-990C-9579690C05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8F14B418-C564-4E01-BAC9-70923F887B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E2C0DC1E-B382-445B-8246-93C09A47B6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78D3D37A-8DC6-44DE-B147-039CA606ED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E0A5B302-AD5D-4971-9773-351D99D19D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8E35AE3F-A2AB-49D4-8F76-3377D880AA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AEC9F8FB-B55E-4F4D-8444-D716E35F0F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B8D2D4B7-3F3E-4DC2-9476-52C3FA83704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BB2861F5-6DAF-4281-A5A0-5819509336C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F68227A2-65C0-42E4-ADF8-F81A119A29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71C900DF-C23E-4628-AFFA-8AF5777686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77B98BA5-927A-4D65-8367-6EB0CEC11C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9790452B-3BE2-4365-AA15-386B61C679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1487E7CA-7C2C-4326-BB6A-3CB27637C9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B983CC78-791E-4997-BA56-9C55F1ADB7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AF2C3EBF-0DFB-4ABD-B915-E6290BC8A3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FDD333E8-542A-49BA-A0B7-E063246E73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61674615-3581-4A02-862D-E4B27AAC5B7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56A15750-79B3-4326-80BB-CF556F2D12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31CF8662-E165-4004-8165-FA4430BB1E52}"/>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8137F50B-C3C5-4E91-9159-D84888A3101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A778BC70-867A-4564-B396-9055EFAC3A9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A0442473-C611-420D-B4A1-6ED7B0ED358D}"/>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8A7B09C2-DB4C-4578-A120-4CA75E6A6CB9}"/>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4DBCA750-D983-4F1A-9F83-10239AC9CC8D}"/>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D1F64D35-2933-4CE7-B823-4EC314B91409}"/>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E875C81A-803D-4F98-BEE3-73787743616D}"/>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3F9A95CB-EE10-4D47-B104-65DF689CCA6E}"/>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09BE718C-5C17-4DEF-ADB4-F7C02DF6399A}"/>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C4C95E40-FDB1-428F-9082-712395BC7E1F}"/>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2DD3448-B2CB-42EE-B50A-D0545EFBE5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72BEACA-4878-4749-ACD2-C5EC3167FD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B9AA1A7-DA43-4A05-BF0C-DBFFCF0A18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48E680B-19DC-4774-82C8-EB81172615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402FD00-69BC-4008-B753-ADB834D72E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7" name="楕円 286">
          <a:extLst>
            <a:ext uri="{FF2B5EF4-FFF2-40B4-BE49-F238E27FC236}">
              <a16:creationId xmlns:a16="http://schemas.microsoft.com/office/drawing/2014/main" id="{5D0BE9A9-50FA-44BB-B4C2-53A0267C7A96}"/>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99CF0AFA-DB83-4A54-A2BC-08E29F7C085B}"/>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89" name="楕円 288">
          <a:extLst>
            <a:ext uri="{FF2B5EF4-FFF2-40B4-BE49-F238E27FC236}">
              <a16:creationId xmlns:a16="http://schemas.microsoft.com/office/drawing/2014/main" id="{2A346B49-F6F6-44CF-8AE7-EDA5EA0AECD4}"/>
            </a:ext>
          </a:extLst>
        </xdr:cNvPr>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82</xdr:row>
      <xdr:rowOff>167639</xdr:rowOff>
    </xdr:to>
    <xdr:cxnSp macro="">
      <xdr:nvCxnSpPr>
        <xdr:cNvPr id="290" name="直線コネクタ 289">
          <a:extLst>
            <a:ext uri="{FF2B5EF4-FFF2-40B4-BE49-F238E27FC236}">
              <a16:creationId xmlns:a16="http://schemas.microsoft.com/office/drawing/2014/main" id="{BC97AE3A-316A-488F-8B4A-5E4099C4BBB1}"/>
            </a:ext>
          </a:extLst>
        </xdr:cNvPr>
        <xdr:cNvCxnSpPr/>
      </xdr:nvCxnSpPr>
      <xdr:spPr>
        <a:xfrm>
          <a:off x="3797300" y="142093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91" name="楕円 290">
          <a:extLst>
            <a:ext uri="{FF2B5EF4-FFF2-40B4-BE49-F238E27FC236}">
              <a16:creationId xmlns:a16="http://schemas.microsoft.com/office/drawing/2014/main" id="{244D75FE-E1DC-4AF4-A067-A1987170C97C}"/>
            </a:ext>
          </a:extLst>
        </xdr:cNvPr>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150495</xdr:rowOff>
    </xdr:to>
    <xdr:cxnSp macro="">
      <xdr:nvCxnSpPr>
        <xdr:cNvPr id="292" name="直線コネクタ 291">
          <a:extLst>
            <a:ext uri="{FF2B5EF4-FFF2-40B4-BE49-F238E27FC236}">
              <a16:creationId xmlns:a16="http://schemas.microsoft.com/office/drawing/2014/main" id="{8FAF646C-EF45-4551-BF50-58D313D5D3B6}"/>
            </a:ext>
          </a:extLst>
        </xdr:cNvPr>
        <xdr:cNvCxnSpPr/>
      </xdr:nvCxnSpPr>
      <xdr:spPr>
        <a:xfrm>
          <a:off x="2908300" y="14169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3" name="楕円 292">
          <a:extLst>
            <a:ext uri="{FF2B5EF4-FFF2-40B4-BE49-F238E27FC236}">
              <a16:creationId xmlns:a16="http://schemas.microsoft.com/office/drawing/2014/main" id="{46F0AA68-FFB2-4127-9548-5FBBE7242E0A}"/>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110489</xdr:rowOff>
    </xdr:to>
    <xdr:cxnSp macro="">
      <xdr:nvCxnSpPr>
        <xdr:cNvPr id="294" name="直線コネクタ 293">
          <a:extLst>
            <a:ext uri="{FF2B5EF4-FFF2-40B4-BE49-F238E27FC236}">
              <a16:creationId xmlns:a16="http://schemas.microsoft.com/office/drawing/2014/main" id="{3E36D502-5A1E-4BAE-920C-EE09F2AB6839}"/>
            </a:ext>
          </a:extLst>
        </xdr:cNvPr>
        <xdr:cNvCxnSpPr/>
      </xdr:nvCxnSpPr>
      <xdr:spPr>
        <a:xfrm>
          <a:off x="2019300" y="14131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5" name="n_1aveValue【福祉施設】&#10;有形固定資産減価償却率">
          <a:extLst>
            <a:ext uri="{FF2B5EF4-FFF2-40B4-BE49-F238E27FC236}">
              <a16:creationId xmlns:a16="http://schemas.microsoft.com/office/drawing/2014/main" id="{09AF3242-2DD1-4EC1-B374-6B5B320E3B6F}"/>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6" name="n_2aveValue【福祉施設】&#10;有形固定資産減価償却率">
          <a:extLst>
            <a:ext uri="{FF2B5EF4-FFF2-40B4-BE49-F238E27FC236}">
              <a16:creationId xmlns:a16="http://schemas.microsoft.com/office/drawing/2014/main" id="{E93FD9C2-6A31-4390-9FB3-C64876693FDF}"/>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a:extLst>
            <a:ext uri="{FF2B5EF4-FFF2-40B4-BE49-F238E27FC236}">
              <a16:creationId xmlns:a16="http://schemas.microsoft.com/office/drawing/2014/main" id="{9ECA3BC6-929F-48B6-B869-F2408E39F9CE}"/>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37B286F0-4708-4085-BF8D-06417A50CBA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99" name="n_1mainValue【福祉施設】&#10;有形固定資産減価償却率">
          <a:extLst>
            <a:ext uri="{FF2B5EF4-FFF2-40B4-BE49-F238E27FC236}">
              <a16:creationId xmlns:a16="http://schemas.microsoft.com/office/drawing/2014/main" id="{9D2CF787-5C3F-4609-BC37-8F7198B85B00}"/>
            </a:ext>
          </a:extLst>
        </xdr:cNvPr>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00" name="n_2mainValue【福祉施設】&#10;有形固定資産減価償却率">
          <a:extLst>
            <a:ext uri="{FF2B5EF4-FFF2-40B4-BE49-F238E27FC236}">
              <a16:creationId xmlns:a16="http://schemas.microsoft.com/office/drawing/2014/main" id="{7EAAA6AF-2FCE-4332-B443-B2850D04F028}"/>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01" name="n_3mainValue【福祉施設】&#10;有形固定資産減価償却率">
          <a:extLst>
            <a:ext uri="{FF2B5EF4-FFF2-40B4-BE49-F238E27FC236}">
              <a16:creationId xmlns:a16="http://schemas.microsoft.com/office/drawing/2014/main" id="{B76E1969-0F46-4463-A1D2-8260974AE2CA}"/>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CD3D6A89-AE97-4DD9-8112-CAD1A431AC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2678B5D1-D6DC-4C7E-9117-0B1BEE367B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6CD63E99-FA88-4F35-9C86-11A2AD05D7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835447B3-2BFE-4A68-8030-FC242DE6F7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4A2837FE-A7BA-4250-A278-724648A151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EC4E3026-20B5-4743-90A1-959A27FF0E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74369BAF-EA9E-4798-BFE2-D327AE23AE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F3BD315C-5E19-472E-ACE5-820E26F3B8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A9C9DBEF-167B-4FA7-9E6B-E0535D2F1BC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482258F0-128F-44B3-9B88-25C6DD4695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E041D531-4FA6-424D-9C02-3147F41BBD5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36E9DBBE-E180-42DD-8E55-150BBCC3624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6F32C93A-7C45-44E0-A2A6-C0C7A57051E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C7C95285-B5D9-48E6-B908-BA123E51132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62D8B9D7-1817-4210-9B9D-E1C4EA36C14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FF99A53C-23C6-45C9-BFDA-AEE30A8AEDF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D981A839-126C-44DB-BAEC-5B5317C3565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44857A5C-20E1-4DBA-961E-8D939236DF9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B94991F-955A-4F62-B8B7-DE006751B9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CBA73E3E-5ADD-4E99-8AD3-706FB94066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5471A85B-32CB-44EA-963C-B16C8610DD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0B5D6E11-FCA4-4E2B-8EE9-E52B4AFF6EE8}"/>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4D0D8231-E499-4BAB-A903-B3010460AC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0B9E4496-B15A-477C-B6AA-319A274C8D6D}"/>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DF0B1FB6-D117-4F7F-B69C-50B8770C9F01}"/>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AFC76826-096A-4B17-AFA7-29C4E15B6DE8}"/>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a:extLst>
            <a:ext uri="{FF2B5EF4-FFF2-40B4-BE49-F238E27FC236}">
              <a16:creationId xmlns:a16="http://schemas.microsoft.com/office/drawing/2014/main" id="{CD6E5873-4DC2-4309-83DB-4AA8EF639DCC}"/>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C929713C-0BA5-4A8F-973D-1442116252DB}"/>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F7FC5CE7-ED4E-431A-B819-F551CE64EB5B}"/>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BCCDF0D2-C850-41F8-8476-45B4C1B39225}"/>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9335D931-3B76-46F9-9B6E-716957722033}"/>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BF16350D-998F-44D1-BA53-E4479D88128E}"/>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0821D28-3B04-4FC3-AEC1-5084B5F84C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95ED7154-3EB8-4548-87BD-CADCAF3D05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B6F35EAF-2C15-467D-BE27-79604B8879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F6FCF24A-35A6-4534-861B-3EF727A658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6E4A7B4-DE09-41C6-8FD9-3E2002DE4E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9" name="楕円 338">
          <a:extLst>
            <a:ext uri="{FF2B5EF4-FFF2-40B4-BE49-F238E27FC236}">
              <a16:creationId xmlns:a16="http://schemas.microsoft.com/office/drawing/2014/main" id="{9A56BFA1-1600-490D-9A5E-8C6C982C55E7}"/>
            </a:ext>
          </a:extLst>
        </xdr:cNvPr>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40" name="【福祉施設】&#10;一人当たり面積該当値テキスト">
          <a:extLst>
            <a:ext uri="{FF2B5EF4-FFF2-40B4-BE49-F238E27FC236}">
              <a16:creationId xmlns:a16="http://schemas.microsoft.com/office/drawing/2014/main" id="{DED32C97-1BF6-4C86-BB7C-5729C523AEAD}"/>
            </a:ext>
          </a:extLst>
        </xdr:cNvPr>
        <xdr:cNvSpPr txBox="1"/>
      </xdr:nvSpPr>
      <xdr:spPr>
        <a:xfrm>
          <a:off x="10515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41" name="楕円 340">
          <a:extLst>
            <a:ext uri="{FF2B5EF4-FFF2-40B4-BE49-F238E27FC236}">
              <a16:creationId xmlns:a16="http://schemas.microsoft.com/office/drawing/2014/main" id="{B31C96AE-3D56-4343-8387-4343D730A558}"/>
            </a:ext>
          </a:extLst>
        </xdr:cNvPr>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166115</xdr:rowOff>
    </xdr:to>
    <xdr:cxnSp macro="">
      <xdr:nvCxnSpPr>
        <xdr:cNvPr id="342" name="直線コネクタ 341">
          <a:extLst>
            <a:ext uri="{FF2B5EF4-FFF2-40B4-BE49-F238E27FC236}">
              <a16:creationId xmlns:a16="http://schemas.microsoft.com/office/drawing/2014/main" id="{FDA5BF99-27A7-47CA-A3F3-1B3ADBCA5839}"/>
            </a:ext>
          </a:extLst>
        </xdr:cNvPr>
        <xdr:cNvCxnSpPr/>
      </xdr:nvCxnSpPr>
      <xdr:spPr>
        <a:xfrm flipV="1">
          <a:off x="9639300" y="143941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119887</xdr:rowOff>
    </xdr:from>
    <xdr:to>
      <xdr:col>46</xdr:col>
      <xdr:colOff>38100</xdr:colOff>
      <xdr:row>84</xdr:row>
      <xdr:rowOff>50037</xdr:rowOff>
    </xdr:to>
    <xdr:sp macro="" textlink="">
      <xdr:nvSpPr>
        <xdr:cNvPr id="343" name="楕円 342">
          <a:extLst>
            <a:ext uri="{FF2B5EF4-FFF2-40B4-BE49-F238E27FC236}">
              <a16:creationId xmlns:a16="http://schemas.microsoft.com/office/drawing/2014/main" id="{C7E2D552-C4CA-4D48-ADD3-2F9C5FB2D487}"/>
            </a:ext>
          </a:extLst>
        </xdr:cNvPr>
        <xdr:cNvSpPr/>
      </xdr:nvSpPr>
      <xdr:spPr>
        <a:xfrm>
          <a:off x="8699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83</xdr:row>
      <xdr:rowOff>170687</xdr:rowOff>
    </xdr:to>
    <xdr:cxnSp macro="">
      <xdr:nvCxnSpPr>
        <xdr:cNvPr id="344" name="直線コネクタ 343">
          <a:extLst>
            <a:ext uri="{FF2B5EF4-FFF2-40B4-BE49-F238E27FC236}">
              <a16:creationId xmlns:a16="http://schemas.microsoft.com/office/drawing/2014/main" id="{98BE3D53-A8C3-4097-ABB4-854EC6ADA3F9}"/>
            </a:ext>
          </a:extLst>
        </xdr:cNvPr>
        <xdr:cNvCxnSpPr/>
      </xdr:nvCxnSpPr>
      <xdr:spPr>
        <a:xfrm flipV="1">
          <a:off x="8750300" y="14396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45" name="楕円 344">
          <a:extLst>
            <a:ext uri="{FF2B5EF4-FFF2-40B4-BE49-F238E27FC236}">
              <a16:creationId xmlns:a16="http://schemas.microsoft.com/office/drawing/2014/main" id="{91818AC2-9638-4D38-943C-E7DC6526E0ED}"/>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170687</xdr:rowOff>
    </xdr:from>
    <xdr:to>
      <xdr:col>45</xdr:col>
      <xdr:colOff>177800</xdr:colOff>
      <xdr:row>84</xdr:row>
      <xdr:rowOff>3811</xdr:rowOff>
    </xdr:to>
    <xdr:cxnSp macro="">
      <xdr:nvCxnSpPr>
        <xdr:cNvPr id="346" name="直線コネクタ 345">
          <a:extLst>
            <a:ext uri="{FF2B5EF4-FFF2-40B4-BE49-F238E27FC236}">
              <a16:creationId xmlns:a16="http://schemas.microsoft.com/office/drawing/2014/main" id="{FF13348A-7E9E-40D6-8484-E4BCA6C0A87E}"/>
            </a:ext>
          </a:extLst>
        </xdr:cNvPr>
        <xdr:cNvCxnSpPr/>
      </xdr:nvCxnSpPr>
      <xdr:spPr>
        <a:xfrm flipV="1">
          <a:off x="7861300" y="1440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a:extLst>
            <a:ext uri="{FF2B5EF4-FFF2-40B4-BE49-F238E27FC236}">
              <a16:creationId xmlns:a16="http://schemas.microsoft.com/office/drawing/2014/main" id="{6AB95B20-49EB-4B40-9330-AA2F0B0333F2}"/>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a:extLst>
            <a:ext uri="{FF2B5EF4-FFF2-40B4-BE49-F238E27FC236}">
              <a16:creationId xmlns:a16="http://schemas.microsoft.com/office/drawing/2014/main" id="{DDD8B361-214D-485C-A892-B8943BC10C08}"/>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a:extLst>
            <a:ext uri="{FF2B5EF4-FFF2-40B4-BE49-F238E27FC236}">
              <a16:creationId xmlns:a16="http://schemas.microsoft.com/office/drawing/2014/main" id="{C24322D2-F74F-45B8-A6D6-308607A7E16B}"/>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679E4681-E528-419C-BE8D-A83B5C3B1FA1}"/>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61992</xdr:rowOff>
    </xdr:from>
    <xdr:ext cx="469744" cy="259045"/>
    <xdr:sp macro="" textlink="">
      <xdr:nvSpPr>
        <xdr:cNvPr id="351" name="n_1mainValue【福祉施設】&#10;一人当たり面積">
          <a:extLst>
            <a:ext uri="{FF2B5EF4-FFF2-40B4-BE49-F238E27FC236}">
              <a16:creationId xmlns:a16="http://schemas.microsoft.com/office/drawing/2014/main" id="{ED7DC680-A613-4CC4-968E-62B5A5A2F7F2}"/>
            </a:ext>
          </a:extLst>
        </xdr:cNvPr>
        <xdr:cNvSpPr txBox="1"/>
      </xdr:nvSpPr>
      <xdr:spPr>
        <a:xfrm>
          <a:off x="9391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66564</xdr:rowOff>
    </xdr:from>
    <xdr:ext cx="469744" cy="259045"/>
    <xdr:sp macro="" textlink="">
      <xdr:nvSpPr>
        <xdr:cNvPr id="352" name="n_2mainValue【福祉施設】&#10;一人当たり面積">
          <a:extLst>
            <a:ext uri="{FF2B5EF4-FFF2-40B4-BE49-F238E27FC236}">
              <a16:creationId xmlns:a16="http://schemas.microsoft.com/office/drawing/2014/main" id="{4723F022-7245-414A-B28C-4A0FE2F07323}"/>
            </a:ext>
          </a:extLst>
        </xdr:cNvPr>
        <xdr:cNvSpPr txBox="1"/>
      </xdr:nvSpPr>
      <xdr:spPr>
        <a:xfrm>
          <a:off x="8515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53" name="n_3mainValue【福祉施設】&#10;一人当たり面積">
          <a:extLst>
            <a:ext uri="{FF2B5EF4-FFF2-40B4-BE49-F238E27FC236}">
              <a16:creationId xmlns:a16="http://schemas.microsoft.com/office/drawing/2014/main" id="{E005A52A-D850-447F-9A6A-D8B3B657F75A}"/>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DFEAF443-3D0E-4644-A6A5-346DE97F4C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DF13E227-AF70-40BD-99D6-41E014AB21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48542D19-7C7A-43C2-A7F4-119C627EA8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42FFDB10-556B-4507-A786-F3D4941E14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216C91CD-95BF-4209-8196-5D3EF2E97F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4B8F8607-4F20-42F0-B17F-BEBB196982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44977C78-7CD8-4B7D-A715-4AAEF0BE8F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CAB92715-EEF5-45C2-949B-8E244843EC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2B78891B-4D8D-4AA2-A0F3-A4DDF35E1A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69C6C6CE-9783-40BF-B33E-8582CE41C0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83562BFB-2976-4AF7-B6C9-575B572184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55114D23-A393-40C3-A22F-E7BC9E39F6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66233BB8-DE04-49A4-8972-65E0C6C471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6C9DBC79-EB6E-4481-A1C8-C446EF74BE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63CEA204-DB5C-41AF-9172-1F984A5C2D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FC1638A4-4055-47E0-8A5B-892FAEB764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E134CAE1-BA4C-4387-A075-8D95C04DC7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C6060998-E813-4F38-B619-3A70E2A9DF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2379CD2-E053-45D1-8C41-10D55877C3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D70A690-D3AD-4BB9-86B6-7BEC628F9A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C34E0904-CC7D-458F-989A-5988B8FDEA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31FFDBC7-32A5-4F2E-B54B-A71BB13892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DE3C1318-EBA7-4469-A962-EBE455F552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7F8AB177-0339-43FD-882C-F69140C440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C366B028-95B2-4319-92DF-03286F03E3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5E7A3660-C08D-4744-85EA-73B7AC5C5C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27530623-24CF-4B6B-937A-E980053E73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3F1F7D79-EE14-40E4-8ABB-6A856FA225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a:extLst>
            <a:ext uri="{FF2B5EF4-FFF2-40B4-BE49-F238E27FC236}">
              <a16:creationId xmlns:a16="http://schemas.microsoft.com/office/drawing/2014/main" id="{1DD9AB8C-620F-4B91-B382-84FBB528BF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6E9CE8A6-1FFC-4D41-AA30-B7ACBC7B73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BF7CF162-A0D2-4714-84EB-A850242C505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9C3C658A-561D-4630-85BA-B803021C308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EF1F7BE8-7226-4BFE-988E-6D4A56CBAB8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68669DEF-0FCB-4FB0-A299-CC44942566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4E89D7B2-CC8D-43CA-A7DA-9BE1631BCEE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DC26541B-C146-4F3B-A8C5-5F6B2265565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6D786B31-B733-4027-93B9-51B8C06A9D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469EFC19-F99E-4FD4-B16D-CDCFC3E8ED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a:extLst>
            <a:ext uri="{FF2B5EF4-FFF2-40B4-BE49-F238E27FC236}">
              <a16:creationId xmlns:a16="http://schemas.microsoft.com/office/drawing/2014/main" id="{CC45EACF-05DD-4FC4-87A6-73F06439B3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BACD0E85-B0E7-4CAA-B1A8-421AD30160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B2D98B0A-F152-4AFC-ABF0-0F962EB27B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95" name="直線コネクタ 394">
          <a:extLst>
            <a:ext uri="{FF2B5EF4-FFF2-40B4-BE49-F238E27FC236}">
              <a16:creationId xmlns:a16="http://schemas.microsoft.com/office/drawing/2014/main" id="{4173A5E2-D46B-4736-A548-BA3C9E22CEEC}"/>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6" name="【一般廃棄物処理施設】&#10;有形固定資産減価償却率最小値テキスト">
          <a:extLst>
            <a:ext uri="{FF2B5EF4-FFF2-40B4-BE49-F238E27FC236}">
              <a16:creationId xmlns:a16="http://schemas.microsoft.com/office/drawing/2014/main" id="{B21F1B52-B125-4EEA-BD16-392034D0ACE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7" name="直線コネクタ 396">
          <a:extLst>
            <a:ext uri="{FF2B5EF4-FFF2-40B4-BE49-F238E27FC236}">
              <a16:creationId xmlns:a16="http://schemas.microsoft.com/office/drawing/2014/main" id="{053B0958-0B38-4464-AD0C-07FD65FF274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8" name="【一般廃棄物処理施設】&#10;有形固定資産減価償却率最大値テキスト">
          <a:extLst>
            <a:ext uri="{FF2B5EF4-FFF2-40B4-BE49-F238E27FC236}">
              <a16:creationId xmlns:a16="http://schemas.microsoft.com/office/drawing/2014/main" id="{D39C4A81-CA65-41E4-AE86-D302531F190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99" name="直線コネクタ 398">
          <a:extLst>
            <a:ext uri="{FF2B5EF4-FFF2-40B4-BE49-F238E27FC236}">
              <a16:creationId xmlns:a16="http://schemas.microsoft.com/office/drawing/2014/main" id="{81641DB3-347A-47BF-90D5-8C39328CE23C}"/>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5690C4E6-6066-4F8B-AA24-D746498654FE}"/>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01" name="フローチャート: 判断 400">
          <a:extLst>
            <a:ext uri="{FF2B5EF4-FFF2-40B4-BE49-F238E27FC236}">
              <a16:creationId xmlns:a16="http://schemas.microsoft.com/office/drawing/2014/main" id="{18F3E7DE-429C-4D7F-90D0-DE71AE81F396}"/>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02" name="フローチャート: 判断 401">
          <a:extLst>
            <a:ext uri="{FF2B5EF4-FFF2-40B4-BE49-F238E27FC236}">
              <a16:creationId xmlns:a16="http://schemas.microsoft.com/office/drawing/2014/main" id="{7387F236-9E87-4760-BE68-2B001C5410B9}"/>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3" name="フローチャート: 判断 402">
          <a:extLst>
            <a:ext uri="{FF2B5EF4-FFF2-40B4-BE49-F238E27FC236}">
              <a16:creationId xmlns:a16="http://schemas.microsoft.com/office/drawing/2014/main" id="{5080A0DA-FA3C-464A-882A-3EEBD9BFDF74}"/>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04" name="フローチャート: 判断 403">
          <a:extLst>
            <a:ext uri="{FF2B5EF4-FFF2-40B4-BE49-F238E27FC236}">
              <a16:creationId xmlns:a16="http://schemas.microsoft.com/office/drawing/2014/main" id="{4B7EF40E-0948-45E1-A9E3-A89AC752BC1E}"/>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05" name="フローチャート: 判断 404">
          <a:extLst>
            <a:ext uri="{FF2B5EF4-FFF2-40B4-BE49-F238E27FC236}">
              <a16:creationId xmlns:a16="http://schemas.microsoft.com/office/drawing/2014/main" id="{F396D13E-DAB4-4ADB-970A-6F0386525957}"/>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767300D9-886D-4D6C-B83B-E188E60AD8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47630A0C-E56D-4A21-B892-B76873B2CA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C1FACE66-E406-47E6-B069-FDACF8032E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65F272C-8E16-486C-B74D-D769B35D9B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8CDD1968-8713-4D67-BF1D-26EE3D432C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154396</xdr:rowOff>
    </xdr:from>
    <xdr:to>
      <xdr:col>85</xdr:col>
      <xdr:colOff>177800</xdr:colOff>
      <xdr:row>38</xdr:row>
      <xdr:rowOff>84545</xdr:rowOff>
    </xdr:to>
    <xdr:sp macro="" textlink="">
      <xdr:nvSpPr>
        <xdr:cNvPr id="411" name="楕円 410">
          <a:extLst>
            <a:ext uri="{FF2B5EF4-FFF2-40B4-BE49-F238E27FC236}">
              <a16:creationId xmlns:a16="http://schemas.microsoft.com/office/drawing/2014/main" id="{00EDE75B-4722-454E-8F80-F3CEFE428D89}"/>
            </a:ext>
          </a:extLst>
        </xdr:cNvPr>
        <xdr:cNvSpPr/>
      </xdr:nvSpPr>
      <xdr:spPr>
        <a:xfrm>
          <a:off x="16268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5823</xdr:rowOff>
    </xdr:from>
    <xdr:ext cx="405111" cy="259045"/>
    <xdr:sp macro="" textlink="">
      <xdr:nvSpPr>
        <xdr:cNvPr id="412" name="【一般廃棄物処理施設】&#10;有形固定資産減価償却率該当値テキスト">
          <a:extLst>
            <a:ext uri="{FF2B5EF4-FFF2-40B4-BE49-F238E27FC236}">
              <a16:creationId xmlns:a16="http://schemas.microsoft.com/office/drawing/2014/main" id="{A4873891-E66A-40B6-A22F-BC2BEA5D6798}"/>
            </a:ext>
          </a:extLst>
        </xdr:cNvPr>
        <xdr:cNvSpPr txBox="1"/>
      </xdr:nvSpPr>
      <xdr:spPr>
        <a:xfrm>
          <a:off x="16357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13" name="楕円 412">
          <a:extLst>
            <a:ext uri="{FF2B5EF4-FFF2-40B4-BE49-F238E27FC236}">
              <a16:creationId xmlns:a16="http://schemas.microsoft.com/office/drawing/2014/main" id="{5042BF59-152C-476C-8534-2AC235C7C4E0}"/>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33746</xdr:rowOff>
    </xdr:to>
    <xdr:cxnSp macro="">
      <xdr:nvCxnSpPr>
        <xdr:cNvPr id="414" name="直線コネクタ 413">
          <a:extLst>
            <a:ext uri="{FF2B5EF4-FFF2-40B4-BE49-F238E27FC236}">
              <a16:creationId xmlns:a16="http://schemas.microsoft.com/office/drawing/2014/main" id="{5A32194F-C55E-484A-A1AC-10AD83625969}"/>
            </a:ext>
          </a:extLst>
        </xdr:cNvPr>
        <xdr:cNvCxnSpPr/>
      </xdr:nvCxnSpPr>
      <xdr:spPr>
        <a:xfrm>
          <a:off x="15481300" y="65031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141333</xdr:rowOff>
    </xdr:from>
    <xdr:to>
      <xdr:col>76</xdr:col>
      <xdr:colOff>165100</xdr:colOff>
      <xdr:row>36</xdr:row>
      <xdr:rowOff>71483</xdr:rowOff>
    </xdr:to>
    <xdr:sp macro="" textlink="">
      <xdr:nvSpPr>
        <xdr:cNvPr id="415" name="楕円 414">
          <a:extLst>
            <a:ext uri="{FF2B5EF4-FFF2-40B4-BE49-F238E27FC236}">
              <a16:creationId xmlns:a16="http://schemas.microsoft.com/office/drawing/2014/main" id="{A0122F9D-17C7-4A22-BA17-580DA41C00AF}"/>
            </a:ext>
          </a:extLst>
        </xdr:cNvPr>
        <xdr:cNvSpPr/>
      </xdr:nvSpPr>
      <xdr:spPr>
        <a:xfrm>
          <a:off x="14541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20683</xdr:rowOff>
    </xdr:from>
    <xdr:to>
      <xdr:col>81</xdr:col>
      <xdr:colOff>50800</xdr:colOff>
      <xdr:row>37</xdr:row>
      <xdr:rowOff>159476</xdr:rowOff>
    </xdr:to>
    <xdr:cxnSp macro="">
      <xdr:nvCxnSpPr>
        <xdr:cNvPr id="416" name="直線コネクタ 415">
          <a:extLst>
            <a:ext uri="{FF2B5EF4-FFF2-40B4-BE49-F238E27FC236}">
              <a16:creationId xmlns:a16="http://schemas.microsoft.com/office/drawing/2014/main" id="{C4A1EA38-C358-4B57-B656-E17FB08D4FC4}"/>
            </a:ext>
          </a:extLst>
        </xdr:cNvPr>
        <xdr:cNvCxnSpPr/>
      </xdr:nvCxnSpPr>
      <xdr:spPr>
        <a:xfrm>
          <a:off x="14592300" y="619288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417" name="楕円 416">
          <a:extLst>
            <a:ext uri="{FF2B5EF4-FFF2-40B4-BE49-F238E27FC236}">
              <a16:creationId xmlns:a16="http://schemas.microsoft.com/office/drawing/2014/main" id="{60BFD7AC-D1A7-42D3-8CB5-52DC9DBFD90B}"/>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20683</xdr:rowOff>
    </xdr:to>
    <xdr:cxnSp macro="">
      <xdr:nvCxnSpPr>
        <xdr:cNvPr id="418" name="直線コネクタ 417">
          <a:extLst>
            <a:ext uri="{FF2B5EF4-FFF2-40B4-BE49-F238E27FC236}">
              <a16:creationId xmlns:a16="http://schemas.microsoft.com/office/drawing/2014/main" id="{164B1099-B2E4-4A96-A236-73B530874F90}"/>
            </a:ext>
          </a:extLst>
        </xdr:cNvPr>
        <xdr:cNvCxnSpPr/>
      </xdr:nvCxnSpPr>
      <xdr:spPr>
        <a:xfrm>
          <a:off x="13703300" y="6166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6945051E-EAF9-4DFF-876F-3356147F835C}"/>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0D026923-6F3A-4614-A112-DABEA4A1DBAF}"/>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21" name="n_3aveValue【一般廃棄物処理施設】&#10;有形固定資産減価償却率">
          <a:extLst>
            <a:ext uri="{FF2B5EF4-FFF2-40B4-BE49-F238E27FC236}">
              <a16:creationId xmlns:a16="http://schemas.microsoft.com/office/drawing/2014/main" id="{9F20AB68-573B-4FE6-A13D-B31A90A29C1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22" name="n_4aveValue【一般廃棄物処理施設】&#10;有形固定資産減価償却率">
          <a:extLst>
            <a:ext uri="{FF2B5EF4-FFF2-40B4-BE49-F238E27FC236}">
              <a16:creationId xmlns:a16="http://schemas.microsoft.com/office/drawing/2014/main" id="{4FC1D101-EABC-42D0-B3EF-E6BEC72897C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23" name="n_1mainValue【一般廃棄物処理施設】&#10;有形固定資産減価償却率">
          <a:extLst>
            <a:ext uri="{FF2B5EF4-FFF2-40B4-BE49-F238E27FC236}">
              <a16:creationId xmlns:a16="http://schemas.microsoft.com/office/drawing/2014/main" id="{86B5864A-B72F-495A-A0C9-EA30E4163193}"/>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88010</xdr:rowOff>
    </xdr:from>
    <xdr:ext cx="405111" cy="259045"/>
    <xdr:sp macro="" textlink="">
      <xdr:nvSpPr>
        <xdr:cNvPr id="424" name="n_2mainValue【一般廃棄物処理施設】&#10;有形固定資産減価償却率">
          <a:extLst>
            <a:ext uri="{FF2B5EF4-FFF2-40B4-BE49-F238E27FC236}">
              <a16:creationId xmlns:a16="http://schemas.microsoft.com/office/drawing/2014/main" id="{947C6C76-DD43-443B-807D-FB5ECCFF5C42}"/>
            </a:ext>
          </a:extLst>
        </xdr:cNvPr>
        <xdr:cNvSpPr txBox="1"/>
      </xdr:nvSpPr>
      <xdr:spPr>
        <a:xfrm>
          <a:off x="14389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425" name="n_3mainValue【一般廃棄物処理施設】&#10;有形固定資産減価償却率">
          <a:extLst>
            <a:ext uri="{FF2B5EF4-FFF2-40B4-BE49-F238E27FC236}">
              <a16:creationId xmlns:a16="http://schemas.microsoft.com/office/drawing/2014/main" id="{39F83C7E-773B-45A2-9BF6-EC197D3E0739}"/>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DCDFB26D-79DC-4F9F-B78C-C988896B92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88C7DBB6-D8E6-49F0-97D2-3377DDD14C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38E87F35-0FEF-4632-AB78-862F4FBA4E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A883CF3-67A4-41E9-AEB6-ACB4D3F557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335F91FB-827C-49A1-8545-3227816C6C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D2BDB19E-7073-447D-9BB2-485DD1796A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EDF38F69-8781-43FE-B939-717366A274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3A4A7FDD-41C4-4F23-8534-137930E971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4C146095-CBBB-41E0-9880-986F408BA4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2D9817D9-FA3D-442B-9D3F-5846DB0074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6" name="直線コネクタ 435">
          <a:extLst>
            <a:ext uri="{FF2B5EF4-FFF2-40B4-BE49-F238E27FC236}">
              <a16:creationId xmlns:a16="http://schemas.microsoft.com/office/drawing/2014/main" id="{163B7841-7E09-4C63-BA23-1A9EB445E55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7" name="テキスト ボックス 436">
          <a:extLst>
            <a:ext uri="{FF2B5EF4-FFF2-40B4-BE49-F238E27FC236}">
              <a16:creationId xmlns:a16="http://schemas.microsoft.com/office/drawing/2014/main" id="{53DDCAC3-CBAD-45BD-9E4A-FD56812B6C0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a:extLst>
            <a:ext uri="{FF2B5EF4-FFF2-40B4-BE49-F238E27FC236}">
              <a16:creationId xmlns:a16="http://schemas.microsoft.com/office/drawing/2014/main" id="{4561E15D-3D5E-4793-9AE5-8AF5DDBAE60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a:extLst>
            <a:ext uri="{FF2B5EF4-FFF2-40B4-BE49-F238E27FC236}">
              <a16:creationId xmlns:a16="http://schemas.microsoft.com/office/drawing/2014/main" id="{15F6673D-C2E7-4A66-99AE-A7763FEFD8C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0" name="直線コネクタ 439">
          <a:extLst>
            <a:ext uri="{FF2B5EF4-FFF2-40B4-BE49-F238E27FC236}">
              <a16:creationId xmlns:a16="http://schemas.microsoft.com/office/drawing/2014/main" id="{BF625BA5-2342-493F-A4FB-BE85F8DF6D4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1" name="テキスト ボックス 440">
          <a:extLst>
            <a:ext uri="{FF2B5EF4-FFF2-40B4-BE49-F238E27FC236}">
              <a16:creationId xmlns:a16="http://schemas.microsoft.com/office/drawing/2014/main" id="{98CF02C1-7B5A-4621-915B-39C9E526E4B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76E6C4BB-9434-46F2-BE2B-70E65DF401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a:extLst>
            <a:ext uri="{FF2B5EF4-FFF2-40B4-BE49-F238E27FC236}">
              <a16:creationId xmlns:a16="http://schemas.microsoft.com/office/drawing/2014/main" id="{8540A3DB-C46F-4742-9789-6C7596D1F34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a:extLst>
            <a:ext uri="{FF2B5EF4-FFF2-40B4-BE49-F238E27FC236}">
              <a16:creationId xmlns:a16="http://schemas.microsoft.com/office/drawing/2014/main" id="{EDBD4D6E-F8A4-47CF-9EF2-DD1BE00790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5" name="直線コネクタ 444">
          <a:extLst>
            <a:ext uri="{FF2B5EF4-FFF2-40B4-BE49-F238E27FC236}">
              <a16:creationId xmlns:a16="http://schemas.microsoft.com/office/drawing/2014/main" id="{B627D7AC-8113-44C3-8F60-BEDF30AC2E5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6" name="【一般廃棄物処理施設】&#10;一人当たり有形固定資産（償却資産）額最小値テキスト">
          <a:extLst>
            <a:ext uri="{FF2B5EF4-FFF2-40B4-BE49-F238E27FC236}">
              <a16:creationId xmlns:a16="http://schemas.microsoft.com/office/drawing/2014/main" id="{1377FDCE-AF76-4369-9E16-8305A54F117B}"/>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7" name="直線コネクタ 446">
          <a:extLst>
            <a:ext uri="{FF2B5EF4-FFF2-40B4-BE49-F238E27FC236}">
              <a16:creationId xmlns:a16="http://schemas.microsoft.com/office/drawing/2014/main" id="{823CB2F8-284D-497A-BAB6-6BE010F9BD5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8" name="【一般廃棄物処理施設】&#10;一人当たり有形固定資産（償却資産）額最大値テキスト">
          <a:extLst>
            <a:ext uri="{FF2B5EF4-FFF2-40B4-BE49-F238E27FC236}">
              <a16:creationId xmlns:a16="http://schemas.microsoft.com/office/drawing/2014/main" id="{FB296007-FC0E-415F-8B40-F002192F3C7F}"/>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49" name="直線コネクタ 448">
          <a:extLst>
            <a:ext uri="{FF2B5EF4-FFF2-40B4-BE49-F238E27FC236}">
              <a16:creationId xmlns:a16="http://schemas.microsoft.com/office/drawing/2014/main" id="{DC66985A-E4F3-4A85-89EC-FAFA932B7E17}"/>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50" name="【一般廃棄物処理施設】&#10;一人当たり有形固定資産（償却資産）額平均値テキスト">
          <a:extLst>
            <a:ext uri="{FF2B5EF4-FFF2-40B4-BE49-F238E27FC236}">
              <a16:creationId xmlns:a16="http://schemas.microsoft.com/office/drawing/2014/main" id="{E31701DA-CF97-4C0A-B17F-E859BE164A79}"/>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51" name="フローチャート: 判断 450">
          <a:extLst>
            <a:ext uri="{FF2B5EF4-FFF2-40B4-BE49-F238E27FC236}">
              <a16:creationId xmlns:a16="http://schemas.microsoft.com/office/drawing/2014/main" id="{5D049B2B-67BE-4F2F-A6BD-D3B119FACEC3}"/>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52" name="フローチャート: 判断 451">
          <a:extLst>
            <a:ext uri="{FF2B5EF4-FFF2-40B4-BE49-F238E27FC236}">
              <a16:creationId xmlns:a16="http://schemas.microsoft.com/office/drawing/2014/main" id="{BC7EB6B5-AFFD-409B-A4EE-7492D93B6D4B}"/>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3" name="フローチャート: 判断 452">
          <a:extLst>
            <a:ext uri="{FF2B5EF4-FFF2-40B4-BE49-F238E27FC236}">
              <a16:creationId xmlns:a16="http://schemas.microsoft.com/office/drawing/2014/main" id="{F1E49E74-4CEA-4151-975A-D9EEF40A74F2}"/>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4" name="フローチャート: 判断 453">
          <a:extLst>
            <a:ext uri="{FF2B5EF4-FFF2-40B4-BE49-F238E27FC236}">
              <a16:creationId xmlns:a16="http://schemas.microsoft.com/office/drawing/2014/main" id="{54D48CC7-A448-47A5-BF26-3FE0095F1187}"/>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5" name="フローチャート: 判断 454">
          <a:extLst>
            <a:ext uri="{FF2B5EF4-FFF2-40B4-BE49-F238E27FC236}">
              <a16:creationId xmlns:a16="http://schemas.microsoft.com/office/drawing/2014/main" id="{EF5B28EA-D6E1-49C0-A56B-BC5173DFD242}"/>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356667C4-DA21-44A6-BD0C-5A8FF815CD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36D84C21-CB9C-4940-B8F7-940DB5A1A2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C5D2C63-2BEC-455D-9431-D98803D319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1D343EF8-6791-4A5C-B605-2C2C95DB2C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8BEB1610-025D-470C-9ACE-F3FC3DA1D38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77081</xdr:rowOff>
    </xdr:from>
    <xdr:to>
      <xdr:col>116</xdr:col>
      <xdr:colOff>114300</xdr:colOff>
      <xdr:row>41</xdr:row>
      <xdr:rowOff>7231</xdr:rowOff>
    </xdr:to>
    <xdr:sp macro="" textlink="">
      <xdr:nvSpPr>
        <xdr:cNvPr id="461" name="楕円 460">
          <a:extLst>
            <a:ext uri="{FF2B5EF4-FFF2-40B4-BE49-F238E27FC236}">
              <a16:creationId xmlns:a16="http://schemas.microsoft.com/office/drawing/2014/main" id="{8E338253-EECC-4172-BF08-17BC92A36869}"/>
            </a:ext>
          </a:extLst>
        </xdr:cNvPr>
        <xdr:cNvSpPr/>
      </xdr:nvSpPr>
      <xdr:spPr>
        <a:xfrm>
          <a:off x="22110700" y="69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163458</xdr:rowOff>
    </xdr:from>
    <xdr:ext cx="534377" cy="259045"/>
    <xdr:sp macro="" textlink="">
      <xdr:nvSpPr>
        <xdr:cNvPr id="462" name="【一般廃棄物処理施設】&#10;一人当たり有形固定資産（償却資産）額該当値テキスト">
          <a:extLst>
            <a:ext uri="{FF2B5EF4-FFF2-40B4-BE49-F238E27FC236}">
              <a16:creationId xmlns:a16="http://schemas.microsoft.com/office/drawing/2014/main" id="{BED08CE4-9ECF-40F6-8AD4-7882815655A0}"/>
            </a:ext>
          </a:extLst>
        </xdr:cNvPr>
        <xdr:cNvSpPr txBox="1"/>
      </xdr:nvSpPr>
      <xdr:spPr>
        <a:xfrm>
          <a:off x="22199600"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77309</xdr:rowOff>
    </xdr:from>
    <xdr:to>
      <xdr:col>112</xdr:col>
      <xdr:colOff>38100</xdr:colOff>
      <xdr:row>41</xdr:row>
      <xdr:rowOff>7459</xdr:rowOff>
    </xdr:to>
    <xdr:sp macro="" textlink="">
      <xdr:nvSpPr>
        <xdr:cNvPr id="463" name="楕円 462">
          <a:extLst>
            <a:ext uri="{FF2B5EF4-FFF2-40B4-BE49-F238E27FC236}">
              <a16:creationId xmlns:a16="http://schemas.microsoft.com/office/drawing/2014/main" id="{47936051-F34F-4A5C-BC40-A1BF70AAA314}"/>
            </a:ext>
          </a:extLst>
        </xdr:cNvPr>
        <xdr:cNvSpPr/>
      </xdr:nvSpPr>
      <xdr:spPr>
        <a:xfrm>
          <a:off x="21272500" y="69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127881</xdr:rowOff>
    </xdr:from>
    <xdr:to>
      <xdr:col>116</xdr:col>
      <xdr:colOff>63500</xdr:colOff>
      <xdr:row>40</xdr:row>
      <xdr:rowOff>128109</xdr:rowOff>
    </xdr:to>
    <xdr:cxnSp macro="">
      <xdr:nvCxnSpPr>
        <xdr:cNvPr id="464" name="直線コネクタ 463">
          <a:extLst>
            <a:ext uri="{FF2B5EF4-FFF2-40B4-BE49-F238E27FC236}">
              <a16:creationId xmlns:a16="http://schemas.microsoft.com/office/drawing/2014/main" id="{A4E91D29-E576-4BB1-9AB7-ADF651B8FE6E}"/>
            </a:ext>
          </a:extLst>
        </xdr:cNvPr>
        <xdr:cNvCxnSpPr/>
      </xdr:nvCxnSpPr>
      <xdr:spPr>
        <a:xfrm flipV="1">
          <a:off x="21323300" y="698588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168201</xdr:rowOff>
    </xdr:from>
    <xdr:to>
      <xdr:col>107</xdr:col>
      <xdr:colOff>101600</xdr:colOff>
      <xdr:row>40</xdr:row>
      <xdr:rowOff>98351</xdr:rowOff>
    </xdr:to>
    <xdr:sp macro="" textlink="">
      <xdr:nvSpPr>
        <xdr:cNvPr id="465" name="楕円 464">
          <a:extLst>
            <a:ext uri="{FF2B5EF4-FFF2-40B4-BE49-F238E27FC236}">
              <a16:creationId xmlns:a16="http://schemas.microsoft.com/office/drawing/2014/main" id="{EDAD92D5-36ED-489F-A9A0-9681725C63B3}"/>
            </a:ext>
          </a:extLst>
        </xdr:cNvPr>
        <xdr:cNvSpPr/>
      </xdr:nvSpPr>
      <xdr:spPr>
        <a:xfrm>
          <a:off x="20383500" y="68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47551</xdr:rowOff>
    </xdr:from>
    <xdr:to>
      <xdr:col>111</xdr:col>
      <xdr:colOff>177800</xdr:colOff>
      <xdr:row>40</xdr:row>
      <xdr:rowOff>128109</xdr:rowOff>
    </xdr:to>
    <xdr:cxnSp macro="">
      <xdr:nvCxnSpPr>
        <xdr:cNvPr id="466" name="直線コネクタ 465">
          <a:extLst>
            <a:ext uri="{FF2B5EF4-FFF2-40B4-BE49-F238E27FC236}">
              <a16:creationId xmlns:a16="http://schemas.microsoft.com/office/drawing/2014/main" id="{41E177E3-1BFE-425A-8174-37C6A7E2098C}"/>
            </a:ext>
          </a:extLst>
        </xdr:cNvPr>
        <xdr:cNvCxnSpPr/>
      </xdr:nvCxnSpPr>
      <xdr:spPr>
        <a:xfrm>
          <a:off x="20434300" y="6905551"/>
          <a:ext cx="889000" cy="8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2237</xdr:rowOff>
    </xdr:from>
    <xdr:to>
      <xdr:col>102</xdr:col>
      <xdr:colOff>165100</xdr:colOff>
      <xdr:row>40</xdr:row>
      <xdr:rowOff>103837</xdr:rowOff>
    </xdr:to>
    <xdr:sp macro="" textlink="">
      <xdr:nvSpPr>
        <xdr:cNvPr id="467" name="楕円 466">
          <a:extLst>
            <a:ext uri="{FF2B5EF4-FFF2-40B4-BE49-F238E27FC236}">
              <a16:creationId xmlns:a16="http://schemas.microsoft.com/office/drawing/2014/main" id="{FDE762AE-4E81-4039-808E-AD53222101D0}"/>
            </a:ext>
          </a:extLst>
        </xdr:cNvPr>
        <xdr:cNvSpPr/>
      </xdr:nvSpPr>
      <xdr:spPr>
        <a:xfrm>
          <a:off x="19494500" y="68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47551</xdr:rowOff>
    </xdr:from>
    <xdr:to>
      <xdr:col>107</xdr:col>
      <xdr:colOff>50800</xdr:colOff>
      <xdr:row>40</xdr:row>
      <xdr:rowOff>53037</xdr:rowOff>
    </xdr:to>
    <xdr:cxnSp macro="">
      <xdr:nvCxnSpPr>
        <xdr:cNvPr id="468" name="直線コネクタ 467">
          <a:extLst>
            <a:ext uri="{FF2B5EF4-FFF2-40B4-BE49-F238E27FC236}">
              <a16:creationId xmlns:a16="http://schemas.microsoft.com/office/drawing/2014/main" id="{ABE440C7-4C5E-4D94-ACE8-C8CACD932BC7}"/>
            </a:ext>
          </a:extLst>
        </xdr:cNvPr>
        <xdr:cNvCxnSpPr/>
      </xdr:nvCxnSpPr>
      <xdr:spPr>
        <a:xfrm flipV="1">
          <a:off x="19545300" y="69055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F3673B5E-129D-4BCF-BA23-373E8E3D5E95}"/>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BC7CFC55-02FD-4DF3-A49E-7FAA67187DEC}"/>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1" name="n_3aveValue【一般廃棄物処理施設】&#10;一人当たり有形固定資産（償却資産）額">
          <a:extLst>
            <a:ext uri="{FF2B5EF4-FFF2-40B4-BE49-F238E27FC236}">
              <a16:creationId xmlns:a16="http://schemas.microsoft.com/office/drawing/2014/main" id="{2B7A3445-E7F3-4B17-95D0-B05777D8F24F}"/>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2" name="n_4aveValue【一般廃棄物処理施設】&#10;一人当たり有形固定資産（償却資産）額">
          <a:extLst>
            <a:ext uri="{FF2B5EF4-FFF2-40B4-BE49-F238E27FC236}">
              <a16:creationId xmlns:a16="http://schemas.microsoft.com/office/drawing/2014/main" id="{A0C502AF-F4F1-47D7-91E5-ACBA87AC924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170036</xdr:rowOff>
    </xdr:from>
    <xdr:ext cx="534377" cy="259045"/>
    <xdr:sp macro="" textlink="">
      <xdr:nvSpPr>
        <xdr:cNvPr id="473" name="n_1mainValue【一般廃棄物処理施設】&#10;一人当たり有形固定資産（償却資産）額">
          <a:extLst>
            <a:ext uri="{FF2B5EF4-FFF2-40B4-BE49-F238E27FC236}">
              <a16:creationId xmlns:a16="http://schemas.microsoft.com/office/drawing/2014/main" id="{02241167-6DA2-43D9-BE36-3BDC92DF125C}"/>
            </a:ext>
          </a:extLst>
        </xdr:cNvPr>
        <xdr:cNvSpPr txBox="1"/>
      </xdr:nvSpPr>
      <xdr:spPr>
        <a:xfrm>
          <a:off x="21043411" y="702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89478</xdr:rowOff>
    </xdr:from>
    <xdr:ext cx="534377" cy="259045"/>
    <xdr:sp macro="" textlink="">
      <xdr:nvSpPr>
        <xdr:cNvPr id="474" name="n_2mainValue【一般廃棄物処理施設】&#10;一人当たり有形固定資産（償却資産）額">
          <a:extLst>
            <a:ext uri="{FF2B5EF4-FFF2-40B4-BE49-F238E27FC236}">
              <a16:creationId xmlns:a16="http://schemas.microsoft.com/office/drawing/2014/main" id="{1B170B56-C70C-4D15-894D-FEC1292CFEFB}"/>
            </a:ext>
          </a:extLst>
        </xdr:cNvPr>
        <xdr:cNvSpPr txBox="1"/>
      </xdr:nvSpPr>
      <xdr:spPr>
        <a:xfrm>
          <a:off x="20167111" y="69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94964</xdr:rowOff>
    </xdr:from>
    <xdr:ext cx="534377" cy="259045"/>
    <xdr:sp macro="" textlink="">
      <xdr:nvSpPr>
        <xdr:cNvPr id="475" name="n_3mainValue【一般廃棄物処理施設】&#10;一人当たり有形固定資産（償却資産）額">
          <a:extLst>
            <a:ext uri="{FF2B5EF4-FFF2-40B4-BE49-F238E27FC236}">
              <a16:creationId xmlns:a16="http://schemas.microsoft.com/office/drawing/2014/main" id="{FBAD3C31-5AB0-4026-B633-89FADD9B6EFA}"/>
            </a:ext>
          </a:extLst>
        </xdr:cNvPr>
        <xdr:cNvSpPr txBox="1"/>
      </xdr:nvSpPr>
      <xdr:spPr>
        <a:xfrm>
          <a:off x="19278111" y="6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a:extLst>
            <a:ext uri="{FF2B5EF4-FFF2-40B4-BE49-F238E27FC236}">
              <a16:creationId xmlns:a16="http://schemas.microsoft.com/office/drawing/2014/main" id="{96E387D8-78CF-44FA-8EB0-ED2322FBE5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a:extLst>
            <a:ext uri="{FF2B5EF4-FFF2-40B4-BE49-F238E27FC236}">
              <a16:creationId xmlns:a16="http://schemas.microsoft.com/office/drawing/2014/main" id="{39CFDBDD-5D1C-43AF-A605-D262E8CB2C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a:extLst>
            <a:ext uri="{FF2B5EF4-FFF2-40B4-BE49-F238E27FC236}">
              <a16:creationId xmlns:a16="http://schemas.microsoft.com/office/drawing/2014/main" id="{4F72C1F7-840F-44E7-B081-329077DD45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a:extLst>
            <a:ext uri="{FF2B5EF4-FFF2-40B4-BE49-F238E27FC236}">
              <a16:creationId xmlns:a16="http://schemas.microsoft.com/office/drawing/2014/main" id="{D9ACF3F9-5D5A-4B30-A421-11395C896D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a:extLst>
            <a:ext uri="{FF2B5EF4-FFF2-40B4-BE49-F238E27FC236}">
              <a16:creationId xmlns:a16="http://schemas.microsoft.com/office/drawing/2014/main" id="{156F770D-6EE1-4B6D-B515-A2C1F418DD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a:extLst>
            <a:ext uri="{FF2B5EF4-FFF2-40B4-BE49-F238E27FC236}">
              <a16:creationId xmlns:a16="http://schemas.microsoft.com/office/drawing/2014/main" id="{F1D0951E-7F59-4878-AFBF-2C426A3577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a:extLst>
            <a:ext uri="{FF2B5EF4-FFF2-40B4-BE49-F238E27FC236}">
              <a16:creationId xmlns:a16="http://schemas.microsoft.com/office/drawing/2014/main" id="{B53E86A5-556D-4337-9E97-76CFAF87D3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a:extLst>
            <a:ext uri="{FF2B5EF4-FFF2-40B4-BE49-F238E27FC236}">
              <a16:creationId xmlns:a16="http://schemas.microsoft.com/office/drawing/2014/main" id="{0DC93857-44C0-4CDA-B0BD-17008B71B4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a:extLst>
            <a:ext uri="{FF2B5EF4-FFF2-40B4-BE49-F238E27FC236}">
              <a16:creationId xmlns:a16="http://schemas.microsoft.com/office/drawing/2014/main" id="{1404679A-5759-4F0C-B4ED-8E5F4C596B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a:extLst>
            <a:ext uri="{FF2B5EF4-FFF2-40B4-BE49-F238E27FC236}">
              <a16:creationId xmlns:a16="http://schemas.microsoft.com/office/drawing/2014/main" id="{A46E95D3-79B0-4B57-BBAA-EB8F3496DE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DA8C304F-E02A-4C08-85B1-CB04D78F6E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a:extLst>
            <a:ext uri="{FF2B5EF4-FFF2-40B4-BE49-F238E27FC236}">
              <a16:creationId xmlns:a16="http://schemas.microsoft.com/office/drawing/2014/main" id="{0E514F89-28D1-4C64-A1B4-8119003F901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a:extLst>
            <a:ext uri="{FF2B5EF4-FFF2-40B4-BE49-F238E27FC236}">
              <a16:creationId xmlns:a16="http://schemas.microsoft.com/office/drawing/2014/main" id="{3773D8BC-039C-40E2-94D3-50DE374D8DE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a:extLst>
            <a:ext uri="{FF2B5EF4-FFF2-40B4-BE49-F238E27FC236}">
              <a16:creationId xmlns:a16="http://schemas.microsoft.com/office/drawing/2014/main" id="{DB6DFD28-BFE8-4EC5-ABD3-89F5B93D63D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a:extLst>
            <a:ext uri="{FF2B5EF4-FFF2-40B4-BE49-F238E27FC236}">
              <a16:creationId xmlns:a16="http://schemas.microsoft.com/office/drawing/2014/main" id="{48AF00C0-CE38-49E1-BAA9-ED34E27CE4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a:extLst>
            <a:ext uri="{FF2B5EF4-FFF2-40B4-BE49-F238E27FC236}">
              <a16:creationId xmlns:a16="http://schemas.microsoft.com/office/drawing/2014/main" id="{7028887D-5F95-4969-826D-19DA05E283E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a:extLst>
            <a:ext uri="{FF2B5EF4-FFF2-40B4-BE49-F238E27FC236}">
              <a16:creationId xmlns:a16="http://schemas.microsoft.com/office/drawing/2014/main" id="{44BC8044-9E7E-4749-96E3-E2C150C6CD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a:extLst>
            <a:ext uri="{FF2B5EF4-FFF2-40B4-BE49-F238E27FC236}">
              <a16:creationId xmlns:a16="http://schemas.microsoft.com/office/drawing/2014/main" id="{8A564C31-DA68-46F6-B274-6746C7AFD7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a:extLst>
            <a:ext uri="{FF2B5EF4-FFF2-40B4-BE49-F238E27FC236}">
              <a16:creationId xmlns:a16="http://schemas.microsoft.com/office/drawing/2014/main" id="{7F5E76EC-F8F1-485B-B532-83F9FE4896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a:extLst>
            <a:ext uri="{FF2B5EF4-FFF2-40B4-BE49-F238E27FC236}">
              <a16:creationId xmlns:a16="http://schemas.microsoft.com/office/drawing/2014/main" id="{2DEE7B7C-C37F-40CF-804D-721109A8B0E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a:extLst>
            <a:ext uri="{FF2B5EF4-FFF2-40B4-BE49-F238E27FC236}">
              <a16:creationId xmlns:a16="http://schemas.microsoft.com/office/drawing/2014/main" id="{7A71801A-2A36-4F38-9288-B8FAD87DA7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a:extLst>
            <a:ext uri="{FF2B5EF4-FFF2-40B4-BE49-F238E27FC236}">
              <a16:creationId xmlns:a16="http://schemas.microsoft.com/office/drawing/2014/main" id="{C954AC87-88EF-4273-80BD-0E3A1C382A8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a:extLst>
            <a:ext uri="{FF2B5EF4-FFF2-40B4-BE49-F238E27FC236}">
              <a16:creationId xmlns:a16="http://schemas.microsoft.com/office/drawing/2014/main" id="{EF3E448C-DE50-4A3D-84F8-72DBCD92973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E19B7C50-A6C8-4730-9552-03AE746CDA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E95CF43D-9E24-4139-AB51-4F7425297A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1" name="直線コネクタ 500">
          <a:extLst>
            <a:ext uri="{FF2B5EF4-FFF2-40B4-BE49-F238E27FC236}">
              <a16:creationId xmlns:a16="http://schemas.microsoft.com/office/drawing/2014/main" id="{BB3A8170-8D67-491C-B3F5-6DC1FAA35BDE}"/>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2" name="【保健センター・保健所】&#10;有形固定資産減価償却率最小値テキスト">
          <a:extLst>
            <a:ext uri="{FF2B5EF4-FFF2-40B4-BE49-F238E27FC236}">
              <a16:creationId xmlns:a16="http://schemas.microsoft.com/office/drawing/2014/main" id="{CA76BF44-3E09-4FAD-B590-89199B512AF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3" name="直線コネクタ 502">
          <a:extLst>
            <a:ext uri="{FF2B5EF4-FFF2-40B4-BE49-F238E27FC236}">
              <a16:creationId xmlns:a16="http://schemas.microsoft.com/office/drawing/2014/main" id="{67727A40-2AA7-4EE6-ADE3-8C741BD41F57}"/>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4" name="【保健センター・保健所】&#10;有形固定資産減価償却率最大値テキスト">
          <a:extLst>
            <a:ext uri="{FF2B5EF4-FFF2-40B4-BE49-F238E27FC236}">
              <a16:creationId xmlns:a16="http://schemas.microsoft.com/office/drawing/2014/main" id="{97AD0B62-DDDA-45D7-8CF6-5D2ADCA80F72}"/>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5" name="直線コネクタ 504">
          <a:extLst>
            <a:ext uri="{FF2B5EF4-FFF2-40B4-BE49-F238E27FC236}">
              <a16:creationId xmlns:a16="http://schemas.microsoft.com/office/drawing/2014/main" id="{494D35D7-47F0-4B9B-AC22-FCD851387CB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485D9259-3724-418F-BEA0-6F968821833C}"/>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7" name="フローチャート: 判断 506">
          <a:extLst>
            <a:ext uri="{FF2B5EF4-FFF2-40B4-BE49-F238E27FC236}">
              <a16:creationId xmlns:a16="http://schemas.microsoft.com/office/drawing/2014/main" id="{22C270E9-5D7E-4271-853B-B60417BCD678}"/>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08" name="フローチャート: 判断 507">
          <a:extLst>
            <a:ext uri="{FF2B5EF4-FFF2-40B4-BE49-F238E27FC236}">
              <a16:creationId xmlns:a16="http://schemas.microsoft.com/office/drawing/2014/main" id="{5500C0EF-29AF-4188-ABBC-B9F74037D32C}"/>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09" name="フローチャート: 判断 508">
          <a:extLst>
            <a:ext uri="{FF2B5EF4-FFF2-40B4-BE49-F238E27FC236}">
              <a16:creationId xmlns:a16="http://schemas.microsoft.com/office/drawing/2014/main" id="{9A666678-DE79-40F6-95A2-30D3567B3E12}"/>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0" name="フローチャート: 判断 509">
          <a:extLst>
            <a:ext uri="{FF2B5EF4-FFF2-40B4-BE49-F238E27FC236}">
              <a16:creationId xmlns:a16="http://schemas.microsoft.com/office/drawing/2014/main" id="{FB456CED-82E4-4C9E-936A-C3DF42EAA47C}"/>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1" name="フローチャート: 判断 510">
          <a:extLst>
            <a:ext uri="{FF2B5EF4-FFF2-40B4-BE49-F238E27FC236}">
              <a16:creationId xmlns:a16="http://schemas.microsoft.com/office/drawing/2014/main" id="{36877C91-AFE2-40E0-B9E0-ECFF9B93CCAF}"/>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851FCD1B-B8BB-479B-81CF-1F1563F995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72A892D1-F9D1-40CE-85D3-3DB769EC37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D785CFFE-DD3C-48FE-BB37-2DECEC772F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C8BCF5DB-EFF6-42B7-A63D-2048EE2796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CD99F50-A652-495F-96BB-9708EC0565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17" name="楕円 516">
          <a:extLst>
            <a:ext uri="{FF2B5EF4-FFF2-40B4-BE49-F238E27FC236}">
              <a16:creationId xmlns:a16="http://schemas.microsoft.com/office/drawing/2014/main" id="{D9F70AFA-8B4A-47D4-A358-49B7E74F437A}"/>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59D68B43-82D0-4BC4-A8E8-F29799ECF77F}"/>
            </a:ext>
          </a:extLst>
        </xdr:cNvPr>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519" name="楕円 518">
          <a:extLst>
            <a:ext uri="{FF2B5EF4-FFF2-40B4-BE49-F238E27FC236}">
              <a16:creationId xmlns:a16="http://schemas.microsoft.com/office/drawing/2014/main" id="{A8851A57-E8D7-4F5C-9E8F-1C163F61343F}"/>
            </a:ext>
          </a:extLst>
        </xdr:cNvPr>
        <xdr:cNvSpPr/>
      </xdr:nvSpPr>
      <xdr:spPr>
        <a:xfrm>
          <a:off x="15430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125730</xdr:rowOff>
    </xdr:to>
    <xdr:cxnSp macro="">
      <xdr:nvCxnSpPr>
        <xdr:cNvPr id="520" name="直線コネクタ 519">
          <a:extLst>
            <a:ext uri="{FF2B5EF4-FFF2-40B4-BE49-F238E27FC236}">
              <a16:creationId xmlns:a16="http://schemas.microsoft.com/office/drawing/2014/main" id="{AB519AC9-9745-4143-9E5F-4D86FD0779FC}"/>
            </a:ext>
          </a:extLst>
        </xdr:cNvPr>
        <xdr:cNvCxnSpPr/>
      </xdr:nvCxnSpPr>
      <xdr:spPr>
        <a:xfrm>
          <a:off x="15481300" y="102086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21" name="楕円 520">
          <a:extLst>
            <a:ext uri="{FF2B5EF4-FFF2-40B4-BE49-F238E27FC236}">
              <a16:creationId xmlns:a16="http://schemas.microsoft.com/office/drawing/2014/main" id="{81CC1A55-30A4-4D51-B48A-69A2E1486B4D}"/>
            </a:ext>
          </a:extLst>
        </xdr:cNvPr>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93073</xdr:rowOff>
    </xdr:to>
    <xdr:cxnSp macro="">
      <xdr:nvCxnSpPr>
        <xdr:cNvPr id="522" name="直線コネクタ 521">
          <a:extLst>
            <a:ext uri="{FF2B5EF4-FFF2-40B4-BE49-F238E27FC236}">
              <a16:creationId xmlns:a16="http://schemas.microsoft.com/office/drawing/2014/main" id="{AAACA91D-1AF9-4559-9C26-D77B050E5176}"/>
            </a:ext>
          </a:extLst>
        </xdr:cNvPr>
        <xdr:cNvCxnSpPr/>
      </xdr:nvCxnSpPr>
      <xdr:spPr>
        <a:xfrm>
          <a:off x="14592300" y="1017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523" name="楕円 522">
          <a:extLst>
            <a:ext uri="{FF2B5EF4-FFF2-40B4-BE49-F238E27FC236}">
              <a16:creationId xmlns:a16="http://schemas.microsoft.com/office/drawing/2014/main" id="{093A8E5B-16CA-4C36-B6AA-96AF01463DF3}"/>
            </a:ext>
          </a:extLst>
        </xdr:cNvPr>
        <xdr:cNvSpPr/>
      </xdr:nvSpPr>
      <xdr:spPr>
        <a:xfrm>
          <a:off x="13652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60416</xdr:rowOff>
    </xdr:to>
    <xdr:cxnSp macro="">
      <xdr:nvCxnSpPr>
        <xdr:cNvPr id="524" name="直線コネクタ 523">
          <a:extLst>
            <a:ext uri="{FF2B5EF4-FFF2-40B4-BE49-F238E27FC236}">
              <a16:creationId xmlns:a16="http://schemas.microsoft.com/office/drawing/2014/main" id="{5D01420D-3586-466F-8AC8-C1634B1F32F1}"/>
            </a:ext>
          </a:extLst>
        </xdr:cNvPr>
        <xdr:cNvCxnSpPr/>
      </xdr:nvCxnSpPr>
      <xdr:spPr>
        <a:xfrm>
          <a:off x="13703300" y="101433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id="{6504EE46-BC2F-4F01-A14F-49ED13CDC9FA}"/>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0E6ABB5E-543E-4EE8-B3CC-74510B9F0C6A}"/>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id="{EFAB09B4-0913-4672-A185-F73D47C00823}"/>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id="{E59B01DB-4CBF-4F86-87F1-7907E85841D5}"/>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160400</xdr:rowOff>
    </xdr:from>
    <xdr:ext cx="405111" cy="259045"/>
    <xdr:sp macro="" textlink="">
      <xdr:nvSpPr>
        <xdr:cNvPr id="529" name="n_1mainValue【保健センター・保健所】&#10;有形固定資産減価償却率">
          <a:extLst>
            <a:ext uri="{FF2B5EF4-FFF2-40B4-BE49-F238E27FC236}">
              <a16:creationId xmlns:a16="http://schemas.microsoft.com/office/drawing/2014/main" id="{2EE9AB66-B896-4417-BEF3-A853BB4A9C28}"/>
            </a:ext>
          </a:extLst>
        </xdr:cNvPr>
        <xdr:cNvSpPr txBox="1"/>
      </xdr:nvSpPr>
      <xdr:spPr>
        <a:xfrm>
          <a:off x="15266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530" name="n_2mainValue【保健センター・保健所】&#10;有形固定資産減価償却率">
          <a:extLst>
            <a:ext uri="{FF2B5EF4-FFF2-40B4-BE49-F238E27FC236}">
              <a16:creationId xmlns:a16="http://schemas.microsoft.com/office/drawing/2014/main" id="{69206A40-7C93-4892-8635-C15AEE37FE1F}"/>
            </a:ext>
          </a:extLst>
        </xdr:cNvPr>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531" name="n_3mainValue【保健センター・保健所】&#10;有形固定資産減価償却率">
          <a:extLst>
            <a:ext uri="{FF2B5EF4-FFF2-40B4-BE49-F238E27FC236}">
              <a16:creationId xmlns:a16="http://schemas.microsoft.com/office/drawing/2014/main" id="{B2B5AF99-4F90-42D7-B02A-4953D301664A}"/>
            </a:ext>
          </a:extLst>
        </xdr:cNvPr>
        <xdr:cNvSpPr txBox="1"/>
      </xdr:nvSpPr>
      <xdr:spPr>
        <a:xfrm>
          <a:off x="13500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C70DEDC1-DE37-49E0-B012-AB8ED93842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658E2406-F9CD-448E-BD5A-E9D1B18E81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9B8F0CBD-7EA7-44F8-A6B9-E27294F255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D192DB6D-0639-47AD-9A45-36B80C8E22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1611806F-C699-4CE9-A794-9676ECD087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95DC6DDC-EBBE-47D0-B4B0-5C2300D43F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3626C50C-5CE6-4B47-9FE7-C062B431A6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67D744E3-EBE5-4E52-9B6F-E32DABB2D6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1A41C368-C3A7-406A-86A7-9B5A76D388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DD94569A-438C-45B8-A61A-4552A896F6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a:extLst>
            <a:ext uri="{FF2B5EF4-FFF2-40B4-BE49-F238E27FC236}">
              <a16:creationId xmlns:a16="http://schemas.microsoft.com/office/drawing/2014/main" id="{D7291787-267D-4D35-B4CB-398F98802DF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a:extLst>
            <a:ext uri="{FF2B5EF4-FFF2-40B4-BE49-F238E27FC236}">
              <a16:creationId xmlns:a16="http://schemas.microsoft.com/office/drawing/2014/main" id="{CD186493-3ADE-483E-B0EF-E12F3FF2753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a:extLst>
            <a:ext uri="{FF2B5EF4-FFF2-40B4-BE49-F238E27FC236}">
              <a16:creationId xmlns:a16="http://schemas.microsoft.com/office/drawing/2014/main" id="{D285C075-628E-4D62-B8BF-98F7E6260B5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a:extLst>
            <a:ext uri="{FF2B5EF4-FFF2-40B4-BE49-F238E27FC236}">
              <a16:creationId xmlns:a16="http://schemas.microsoft.com/office/drawing/2014/main" id="{73328B64-C1A1-4D5D-9594-B05FA64CF02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a:extLst>
            <a:ext uri="{FF2B5EF4-FFF2-40B4-BE49-F238E27FC236}">
              <a16:creationId xmlns:a16="http://schemas.microsoft.com/office/drawing/2014/main" id="{32857CD0-1E30-458F-A39D-077B05C11CC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a:extLst>
            <a:ext uri="{FF2B5EF4-FFF2-40B4-BE49-F238E27FC236}">
              <a16:creationId xmlns:a16="http://schemas.microsoft.com/office/drawing/2014/main" id="{94C4B811-C7AF-4752-96A9-069CE2DF166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a:extLst>
            <a:ext uri="{FF2B5EF4-FFF2-40B4-BE49-F238E27FC236}">
              <a16:creationId xmlns:a16="http://schemas.microsoft.com/office/drawing/2014/main" id="{75B71EAF-CF0C-4F3C-88C2-B5A0B1D09D6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a:extLst>
            <a:ext uri="{FF2B5EF4-FFF2-40B4-BE49-F238E27FC236}">
              <a16:creationId xmlns:a16="http://schemas.microsoft.com/office/drawing/2014/main" id="{4884CD0E-F410-42A3-964C-B8A527F9493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a:extLst>
            <a:ext uri="{FF2B5EF4-FFF2-40B4-BE49-F238E27FC236}">
              <a16:creationId xmlns:a16="http://schemas.microsoft.com/office/drawing/2014/main" id="{41110406-20E6-4CB1-9BC9-5EFBD71C085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a:extLst>
            <a:ext uri="{FF2B5EF4-FFF2-40B4-BE49-F238E27FC236}">
              <a16:creationId xmlns:a16="http://schemas.microsoft.com/office/drawing/2014/main" id="{AACC268A-6683-4A62-A150-C265709079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a:extLst>
            <a:ext uri="{FF2B5EF4-FFF2-40B4-BE49-F238E27FC236}">
              <a16:creationId xmlns:a16="http://schemas.microsoft.com/office/drawing/2014/main" id="{4467513F-5032-4B6D-A5C3-97A40B63724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a:extLst>
            <a:ext uri="{FF2B5EF4-FFF2-40B4-BE49-F238E27FC236}">
              <a16:creationId xmlns:a16="http://schemas.microsoft.com/office/drawing/2014/main" id="{2E6D6C5A-A4F4-40BB-8F60-D0C7793BD76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8971F1F2-787B-4CF1-80CB-78FB7C01CD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a16="http://schemas.microsoft.com/office/drawing/2014/main" id="{0B401578-1806-40A1-8957-325DF27C281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a16="http://schemas.microsoft.com/office/drawing/2014/main" id="{C26E58FB-06D3-4E0F-8B1A-F880633D11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57" name="直線コネクタ 556">
          <a:extLst>
            <a:ext uri="{FF2B5EF4-FFF2-40B4-BE49-F238E27FC236}">
              <a16:creationId xmlns:a16="http://schemas.microsoft.com/office/drawing/2014/main" id="{55C3025E-9F4D-45A9-B26A-15994D94DC6B}"/>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8" name="【保健センター・保健所】&#10;一人当たり面積最小値テキスト">
          <a:extLst>
            <a:ext uri="{FF2B5EF4-FFF2-40B4-BE49-F238E27FC236}">
              <a16:creationId xmlns:a16="http://schemas.microsoft.com/office/drawing/2014/main" id="{1C2F478C-6D5C-43AF-8E35-B0538AE6EC87}"/>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59" name="直線コネクタ 558">
          <a:extLst>
            <a:ext uri="{FF2B5EF4-FFF2-40B4-BE49-F238E27FC236}">
              <a16:creationId xmlns:a16="http://schemas.microsoft.com/office/drawing/2014/main" id="{414D27B3-6A12-431C-92F9-9F834C1C184C}"/>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0" name="【保健センター・保健所】&#10;一人当たり面積最大値テキスト">
          <a:extLst>
            <a:ext uri="{FF2B5EF4-FFF2-40B4-BE49-F238E27FC236}">
              <a16:creationId xmlns:a16="http://schemas.microsoft.com/office/drawing/2014/main" id="{59221671-22F5-4739-AED7-30A6384C1C86}"/>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1" name="直線コネクタ 560">
          <a:extLst>
            <a:ext uri="{FF2B5EF4-FFF2-40B4-BE49-F238E27FC236}">
              <a16:creationId xmlns:a16="http://schemas.microsoft.com/office/drawing/2014/main" id="{A130123D-99B5-44D7-A3F0-118B7C7D6B51}"/>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62" name="【保健センター・保健所】&#10;一人当たり面積平均値テキスト">
          <a:extLst>
            <a:ext uri="{FF2B5EF4-FFF2-40B4-BE49-F238E27FC236}">
              <a16:creationId xmlns:a16="http://schemas.microsoft.com/office/drawing/2014/main" id="{B6767338-A1AD-4B76-9D85-F442FCFE4E4B}"/>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3" name="フローチャート: 判断 562">
          <a:extLst>
            <a:ext uri="{FF2B5EF4-FFF2-40B4-BE49-F238E27FC236}">
              <a16:creationId xmlns:a16="http://schemas.microsoft.com/office/drawing/2014/main" id="{47686990-348E-4109-9450-F73940E55A74}"/>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4" name="フローチャート: 判断 563">
          <a:extLst>
            <a:ext uri="{FF2B5EF4-FFF2-40B4-BE49-F238E27FC236}">
              <a16:creationId xmlns:a16="http://schemas.microsoft.com/office/drawing/2014/main" id="{C4D58C43-BE45-4D97-8A87-780128A00834}"/>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5" name="フローチャート: 判断 564">
          <a:extLst>
            <a:ext uri="{FF2B5EF4-FFF2-40B4-BE49-F238E27FC236}">
              <a16:creationId xmlns:a16="http://schemas.microsoft.com/office/drawing/2014/main" id="{2AD475CF-2345-4600-85F6-9DCFB4979621}"/>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6" name="フローチャート: 判断 565">
          <a:extLst>
            <a:ext uri="{FF2B5EF4-FFF2-40B4-BE49-F238E27FC236}">
              <a16:creationId xmlns:a16="http://schemas.microsoft.com/office/drawing/2014/main" id="{31CD494E-6DF7-4E24-A441-F17C89E0D441}"/>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7" name="フローチャート: 判断 566">
          <a:extLst>
            <a:ext uri="{FF2B5EF4-FFF2-40B4-BE49-F238E27FC236}">
              <a16:creationId xmlns:a16="http://schemas.microsoft.com/office/drawing/2014/main" id="{10CE1B56-D085-4EA6-9D00-7CC3E6BE2C18}"/>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4AA611BE-0334-45D0-AEDC-3BFA071C36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EB3C4121-E9F0-4FD9-AEDC-F65789F56A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D0DFF71-3AB5-425E-AA10-0ED9FA023D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F896EDE9-2D6A-4C59-8760-A32164E614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55A61EA9-FEE0-453F-B39F-3891CA301F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573" name="楕円 572">
          <a:extLst>
            <a:ext uri="{FF2B5EF4-FFF2-40B4-BE49-F238E27FC236}">
              <a16:creationId xmlns:a16="http://schemas.microsoft.com/office/drawing/2014/main" id="{385868D5-E7D6-4E63-9171-F289AC597793}"/>
            </a:ext>
          </a:extLst>
        </xdr:cNvPr>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20700</xdr:rowOff>
    </xdr:from>
    <xdr:ext cx="469744" cy="259045"/>
    <xdr:sp macro="" textlink="">
      <xdr:nvSpPr>
        <xdr:cNvPr id="574" name="【保健センター・保健所】&#10;一人当たり面積該当値テキスト">
          <a:extLst>
            <a:ext uri="{FF2B5EF4-FFF2-40B4-BE49-F238E27FC236}">
              <a16:creationId xmlns:a16="http://schemas.microsoft.com/office/drawing/2014/main" id="{705103B2-FE80-4258-8EC6-EE3BF4C0CE52}"/>
            </a:ext>
          </a:extLst>
        </xdr:cNvPr>
        <xdr:cNvSpPr txBox="1"/>
      </xdr:nvSpPr>
      <xdr:spPr>
        <a:xfrm>
          <a:off x="22199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107587</xdr:rowOff>
    </xdr:from>
    <xdr:to>
      <xdr:col>112</xdr:col>
      <xdr:colOff>38100</xdr:colOff>
      <xdr:row>64</xdr:row>
      <xdr:rowOff>37737</xdr:rowOff>
    </xdr:to>
    <xdr:sp macro="" textlink="">
      <xdr:nvSpPr>
        <xdr:cNvPr id="575" name="楕円 574">
          <a:extLst>
            <a:ext uri="{FF2B5EF4-FFF2-40B4-BE49-F238E27FC236}">
              <a16:creationId xmlns:a16="http://schemas.microsoft.com/office/drawing/2014/main" id="{7E01D8EA-9F5F-4177-805E-478008CF0B9F}"/>
            </a:ext>
          </a:extLst>
        </xdr:cNvPr>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63</xdr:row>
      <xdr:rowOff>158387</xdr:rowOff>
    </xdr:to>
    <xdr:cxnSp macro="">
      <xdr:nvCxnSpPr>
        <xdr:cNvPr id="576" name="直線コネクタ 575">
          <a:extLst>
            <a:ext uri="{FF2B5EF4-FFF2-40B4-BE49-F238E27FC236}">
              <a16:creationId xmlns:a16="http://schemas.microsoft.com/office/drawing/2014/main" id="{1C62606A-BB1C-40CE-9C4F-17679B5530EE}"/>
            </a:ext>
          </a:extLst>
        </xdr:cNvPr>
        <xdr:cNvCxnSpPr/>
      </xdr:nvCxnSpPr>
      <xdr:spPr>
        <a:xfrm flipV="1">
          <a:off x="21323300" y="1095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107587</xdr:rowOff>
    </xdr:from>
    <xdr:to>
      <xdr:col>107</xdr:col>
      <xdr:colOff>101600</xdr:colOff>
      <xdr:row>64</xdr:row>
      <xdr:rowOff>37737</xdr:rowOff>
    </xdr:to>
    <xdr:sp macro="" textlink="">
      <xdr:nvSpPr>
        <xdr:cNvPr id="577" name="楕円 576">
          <a:extLst>
            <a:ext uri="{FF2B5EF4-FFF2-40B4-BE49-F238E27FC236}">
              <a16:creationId xmlns:a16="http://schemas.microsoft.com/office/drawing/2014/main" id="{18D24C3C-3AF8-43D4-9582-753235F7E8A4}"/>
            </a:ext>
          </a:extLst>
        </xdr:cNvPr>
        <xdr:cNvSpPr/>
      </xdr:nvSpPr>
      <xdr:spPr>
        <a:xfrm>
          <a:off x="20383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158387</xdr:rowOff>
    </xdr:from>
    <xdr:to>
      <xdr:col>111</xdr:col>
      <xdr:colOff>177800</xdr:colOff>
      <xdr:row>63</xdr:row>
      <xdr:rowOff>158387</xdr:rowOff>
    </xdr:to>
    <xdr:cxnSp macro="">
      <xdr:nvCxnSpPr>
        <xdr:cNvPr id="578" name="直線コネクタ 577">
          <a:extLst>
            <a:ext uri="{FF2B5EF4-FFF2-40B4-BE49-F238E27FC236}">
              <a16:creationId xmlns:a16="http://schemas.microsoft.com/office/drawing/2014/main" id="{1D605445-6411-4D7C-87BC-7CE458F46D97}"/>
            </a:ext>
          </a:extLst>
        </xdr:cNvPr>
        <xdr:cNvCxnSpPr/>
      </xdr:nvCxnSpPr>
      <xdr:spPr>
        <a:xfrm>
          <a:off x="20434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110853</xdr:rowOff>
    </xdr:from>
    <xdr:to>
      <xdr:col>102</xdr:col>
      <xdr:colOff>165100</xdr:colOff>
      <xdr:row>64</xdr:row>
      <xdr:rowOff>41003</xdr:rowOff>
    </xdr:to>
    <xdr:sp macro="" textlink="">
      <xdr:nvSpPr>
        <xdr:cNvPr id="579" name="楕円 578">
          <a:extLst>
            <a:ext uri="{FF2B5EF4-FFF2-40B4-BE49-F238E27FC236}">
              <a16:creationId xmlns:a16="http://schemas.microsoft.com/office/drawing/2014/main" id="{A61C9526-5D3C-481F-AB2D-68FF2506AAB9}"/>
            </a:ext>
          </a:extLst>
        </xdr:cNvPr>
        <xdr:cNvSpPr/>
      </xdr:nvSpPr>
      <xdr:spPr>
        <a:xfrm>
          <a:off x="19494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158387</xdr:rowOff>
    </xdr:from>
    <xdr:to>
      <xdr:col>107</xdr:col>
      <xdr:colOff>50800</xdr:colOff>
      <xdr:row>63</xdr:row>
      <xdr:rowOff>161653</xdr:rowOff>
    </xdr:to>
    <xdr:cxnSp macro="">
      <xdr:nvCxnSpPr>
        <xdr:cNvPr id="580" name="直線コネクタ 579">
          <a:extLst>
            <a:ext uri="{FF2B5EF4-FFF2-40B4-BE49-F238E27FC236}">
              <a16:creationId xmlns:a16="http://schemas.microsoft.com/office/drawing/2014/main" id="{88A630E9-1BB8-4F87-963C-05829F72E05F}"/>
            </a:ext>
          </a:extLst>
        </xdr:cNvPr>
        <xdr:cNvCxnSpPr/>
      </xdr:nvCxnSpPr>
      <xdr:spPr>
        <a:xfrm flipV="1">
          <a:off x="19545300" y="1095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81" name="n_1aveValue【保健センター・保健所】&#10;一人当たり面積">
          <a:extLst>
            <a:ext uri="{FF2B5EF4-FFF2-40B4-BE49-F238E27FC236}">
              <a16:creationId xmlns:a16="http://schemas.microsoft.com/office/drawing/2014/main" id="{75B23B21-33BF-4AE8-8584-DA5ED4000A85}"/>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82" name="n_2aveValue【保健センター・保健所】&#10;一人当たり面積">
          <a:extLst>
            <a:ext uri="{FF2B5EF4-FFF2-40B4-BE49-F238E27FC236}">
              <a16:creationId xmlns:a16="http://schemas.microsoft.com/office/drawing/2014/main" id="{FCF3E749-21F6-4DD0-8EB0-1675D897072E}"/>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83" name="n_3aveValue【保健センター・保健所】&#10;一人当たり面積">
          <a:extLst>
            <a:ext uri="{FF2B5EF4-FFF2-40B4-BE49-F238E27FC236}">
              <a16:creationId xmlns:a16="http://schemas.microsoft.com/office/drawing/2014/main" id="{A121A7F3-8C49-4BB2-B52D-6619DE1724ED}"/>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84" name="n_4aveValue【保健センター・保健所】&#10;一人当たり面積">
          <a:extLst>
            <a:ext uri="{FF2B5EF4-FFF2-40B4-BE49-F238E27FC236}">
              <a16:creationId xmlns:a16="http://schemas.microsoft.com/office/drawing/2014/main" id="{280DAD1E-9513-4B1C-AAAB-84731CE7C603}"/>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28864</xdr:rowOff>
    </xdr:from>
    <xdr:ext cx="469744" cy="259045"/>
    <xdr:sp macro="" textlink="">
      <xdr:nvSpPr>
        <xdr:cNvPr id="585" name="n_1mainValue【保健センター・保健所】&#10;一人当たり面積">
          <a:extLst>
            <a:ext uri="{FF2B5EF4-FFF2-40B4-BE49-F238E27FC236}">
              <a16:creationId xmlns:a16="http://schemas.microsoft.com/office/drawing/2014/main" id="{D0EDAAF5-AC75-44B3-91FA-0A02D7DA5E9B}"/>
            </a:ext>
          </a:extLst>
        </xdr:cNvPr>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28864</xdr:rowOff>
    </xdr:from>
    <xdr:ext cx="469744" cy="259045"/>
    <xdr:sp macro="" textlink="">
      <xdr:nvSpPr>
        <xdr:cNvPr id="586" name="n_2mainValue【保健センター・保健所】&#10;一人当たり面積">
          <a:extLst>
            <a:ext uri="{FF2B5EF4-FFF2-40B4-BE49-F238E27FC236}">
              <a16:creationId xmlns:a16="http://schemas.microsoft.com/office/drawing/2014/main" id="{CE9B2C1F-D12F-49E5-8A33-6C891D36D591}"/>
            </a:ext>
          </a:extLst>
        </xdr:cNvPr>
        <xdr:cNvSpPr txBox="1"/>
      </xdr:nvSpPr>
      <xdr:spPr>
        <a:xfrm>
          <a:off x="20199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32130</xdr:rowOff>
    </xdr:from>
    <xdr:ext cx="469744" cy="259045"/>
    <xdr:sp macro="" textlink="">
      <xdr:nvSpPr>
        <xdr:cNvPr id="587" name="n_3mainValue【保健センター・保健所】&#10;一人当たり面積">
          <a:extLst>
            <a:ext uri="{FF2B5EF4-FFF2-40B4-BE49-F238E27FC236}">
              <a16:creationId xmlns:a16="http://schemas.microsoft.com/office/drawing/2014/main" id="{00AAF318-A658-4B33-B31A-B60BC58793A7}"/>
            </a:ext>
          </a:extLst>
        </xdr:cNvPr>
        <xdr:cNvSpPr txBox="1"/>
      </xdr:nvSpPr>
      <xdr:spPr>
        <a:xfrm>
          <a:off x="19310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86B76A14-C5D1-42C7-8F80-84F24AF033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59FB433E-F046-4A1A-A922-73E57F9B55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73E50D13-2ABF-4E09-ACF9-4ED21F928A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3EA00B4A-BB26-47BA-A90E-1DB1DECD7B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E899B895-B233-4429-AC04-3AD49559E9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C765325D-0BFC-444D-ABF7-B8CB0A292C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3DBDAF01-7C03-432C-8AC9-DF29508997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73CB3770-50D0-4F28-B26D-FEC0BCD17A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2A123928-3EED-45F7-8B95-29324FCCC0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7ED7A7C2-4407-4554-9400-0C5D53A12F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id="{2B29C718-4CEC-42D0-90BC-0ED23BEC3B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id="{AC3A4D06-799E-4DF4-8534-DC07CC004E6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a:extLst>
            <a:ext uri="{FF2B5EF4-FFF2-40B4-BE49-F238E27FC236}">
              <a16:creationId xmlns:a16="http://schemas.microsoft.com/office/drawing/2014/main" id="{4F4099FA-E2B0-4D75-8D34-68E9CE7C1C4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id="{364AE56B-DBF7-47B8-B56B-A16C87889B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id="{DCED6C1E-3E37-4293-8327-B5B7C555DA3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id="{D21EA5F4-551F-4542-8E24-1D0B9DAC0E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id="{75D9EE57-8E2A-41FE-9279-93DE091024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id="{E5479E6D-F198-4017-B802-94DF7373FA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id="{7DD8B599-3687-4159-9B61-81066F0455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id="{EC0F4719-97CF-4FDB-ABE6-9DE4DD5BBF1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id="{1BBDF893-604D-4B86-8C4E-9EA4E45E77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id="{6FB48FF0-A7B1-4C49-809E-56A72B26E8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a:extLst>
            <a:ext uri="{FF2B5EF4-FFF2-40B4-BE49-F238E27FC236}">
              <a16:creationId xmlns:a16="http://schemas.microsoft.com/office/drawing/2014/main" id="{F0853438-AFC4-42A0-95BA-F25F296701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CB86BFE1-5B9F-4325-B626-C7C6642869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id="{9BE17B1D-74D1-4133-85A1-43F619ABFEB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3" name="直線コネクタ 612">
          <a:extLst>
            <a:ext uri="{FF2B5EF4-FFF2-40B4-BE49-F238E27FC236}">
              <a16:creationId xmlns:a16="http://schemas.microsoft.com/office/drawing/2014/main" id="{8B6AB1AA-B9EC-4E67-A32D-029B65F4237A}"/>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消防施設】&#10;有形固定資産減価償却率最小値テキスト">
          <a:extLst>
            <a:ext uri="{FF2B5EF4-FFF2-40B4-BE49-F238E27FC236}">
              <a16:creationId xmlns:a16="http://schemas.microsoft.com/office/drawing/2014/main" id="{2EDE2170-C04A-41C0-B491-51EEEF095ED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a:extLst>
            <a:ext uri="{FF2B5EF4-FFF2-40B4-BE49-F238E27FC236}">
              <a16:creationId xmlns:a16="http://schemas.microsoft.com/office/drawing/2014/main" id="{993DCDD4-CD7F-44BC-9099-F34ADB768D2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6" name="【消防施設】&#10;有形固定資産減価償却率最大値テキスト">
          <a:extLst>
            <a:ext uri="{FF2B5EF4-FFF2-40B4-BE49-F238E27FC236}">
              <a16:creationId xmlns:a16="http://schemas.microsoft.com/office/drawing/2014/main" id="{3D559FED-EA57-4EAE-9ACC-D027ABB89AFD}"/>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7" name="直線コネクタ 616">
          <a:extLst>
            <a:ext uri="{FF2B5EF4-FFF2-40B4-BE49-F238E27FC236}">
              <a16:creationId xmlns:a16="http://schemas.microsoft.com/office/drawing/2014/main" id="{04CE4280-FDE2-43FD-B649-42505D83BFA1}"/>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18" name="【消防施設】&#10;有形固定資産減価償却率平均値テキスト">
          <a:extLst>
            <a:ext uri="{FF2B5EF4-FFF2-40B4-BE49-F238E27FC236}">
              <a16:creationId xmlns:a16="http://schemas.microsoft.com/office/drawing/2014/main" id="{96F442F0-562A-4769-BA26-6B0550A49DD6}"/>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9" name="フローチャート: 判断 618">
          <a:extLst>
            <a:ext uri="{FF2B5EF4-FFF2-40B4-BE49-F238E27FC236}">
              <a16:creationId xmlns:a16="http://schemas.microsoft.com/office/drawing/2014/main" id="{C64298C9-DFC2-4091-9AE2-F7E30075D00B}"/>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0" name="フローチャート: 判断 619">
          <a:extLst>
            <a:ext uri="{FF2B5EF4-FFF2-40B4-BE49-F238E27FC236}">
              <a16:creationId xmlns:a16="http://schemas.microsoft.com/office/drawing/2014/main" id="{E533E2AE-2B3B-4FCC-80DB-05196CD4448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1" name="フローチャート: 判断 620">
          <a:extLst>
            <a:ext uri="{FF2B5EF4-FFF2-40B4-BE49-F238E27FC236}">
              <a16:creationId xmlns:a16="http://schemas.microsoft.com/office/drawing/2014/main" id="{60873E44-5FAF-42BD-B82A-247F3D7B6667}"/>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2" name="フローチャート: 判断 621">
          <a:extLst>
            <a:ext uri="{FF2B5EF4-FFF2-40B4-BE49-F238E27FC236}">
              <a16:creationId xmlns:a16="http://schemas.microsoft.com/office/drawing/2014/main" id="{4EC70C5B-8BED-46C7-9935-D326D3496F5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3" name="フローチャート: 判断 622">
          <a:extLst>
            <a:ext uri="{FF2B5EF4-FFF2-40B4-BE49-F238E27FC236}">
              <a16:creationId xmlns:a16="http://schemas.microsoft.com/office/drawing/2014/main" id="{DECD0F83-3FC7-4106-9CCE-61546937DFA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C5D771A9-7A25-4DF6-81BF-D78ADCCEE8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7078D903-CB18-4FB5-ABAA-09B53990B2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FE8CB69F-CBFF-4EA3-A4B9-3DB92E6568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47B28FE-497D-47A8-B1DD-78FDA3C64C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9C7CE0C6-6EC6-4865-BEBE-A5DD7F8E21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629" name="楕円 628">
          <a:extLst>
            <a:ext uri="{FF2B5EF4-FFF2-40B4-BE49-F238E27FC236}">
              <a16:creationId xmlns:a16="http://schemas.microsoft.com/office/drawing/2014/main" id="{EA2636A8-90B7-42E7-B10D-81BA0928C113}"/>
            </a:ext>
          </a:extLst>
        </xdr:cNvPr>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630" name="【消防施設】&#10;有形固定資産減価償却率該当値テキスト">
          <a:extLst>
            <a:ext uri="{FF2B5EF4-FFF2-40B4-BE49-F238E27FC236}">
              <a16:creationId xmlns:a16="http://schemas.microsoft.com/office/drawing/2014/main" id="{333D72E6-E0F4-4C53-81C3-AA8E28071862}"/>
            </a:ext>
          </a:extLst>
        </xdr:cNvPr>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47716</xdr:rowOff>
    </xdr:from>
    <xdr:to>
      <xdr:col>81</xdr:col>
      <xdr:colOff>101600</xdr:colOff>
      <xdr:row>83</xdr:row>
      <xdr:rowOff>149316</xdr:rowOff>
    </xdr:to>
    <xdr:sp macro="" textlink="">
      <xdr:nvSpPr>
        <xdr:cNvPr id="631" name="楕円 630">
          <a:extLst>
            <a:ext uri="{FF2B5EF4-FFF2-40B4-BE49-F238E27FC236}">
              <a16:creationId xmlns:a16="http://schemas.microsoft.com/office/drawing/2014/main" id="{58FD7864-61FD-4F94-8A8B-7AE296C6EF64}"/>
            </a:ext>
          </a:extLst>
        </xdr:cNvPr>
        <xdr:cNvSpPr/>
      </xdr:nvSpPr>
      <xdr:spPr>
        <a:xfrm>
          <a:off x="1543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111579</xdr:rowOff>
    </xdr:to>
    <xdr:cxnSp macro="">
      <xdr:nvCxnSpPr>
        <xdr:cNvPr id="632" name="直線コネクタ 631">
          <a:extLst>
            <a:ext uri="{FF2B5EF4-FFF2-40B4-BE49-F238E27FC236}">
              <a16:creationId xmlns:a16="http://schemas.microsoft.com/office/drawing/2014/main" id="{58C23E78-B5DA-4F71-BB48-FF738A5775A9}"/>
            </a:ext>
          </a:extLst>
        </xdr:cNvPr>
        <xdr:cNvCxnSpPr/>
      </xdr:nvCxnSpPr>
      <xdr:spPr>
        <a:xfrm>
          <a:off x="15481300" y="143288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633" name="楕円 632">
          <a:extLst>
            <a:ext uri="{FF2B5EF4-FFF2-40B4-BE49-F238E27FC236}">
              <a16:creationId xmlns:a16="http://schemas.microsoft.com/office/drawing/2014/main" id="{D633547F-F364-4235-9AFF-68A044E6E8B5}"/>
            </a:ext>
          </a:extLst>
        </xdr:cNvPr>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98516</xdr:rowOff>
    </xdr:to>
    <xdr:cxnSp macro="">
      <xdr:nvCxnSpPr>
        <xdr:cNvPr id="634" name="直線コネクタ 633">
          <a:extLst>
            <a:ext uri="{FF2B5EF4-FFF2-40B4-BE49-F238E27FC236}">
              <a16:creationId xmlns:a16="http://schemas.microsoft.com/office/drawing/2014/main" id="{7BAC7049-D59D-4ED5-8C1D-456C8786464F}"/>
            </a:ext>
          </a:extLst>
        </xdr:cNvPr>
        <xdr:cNvCxnSpPr/>
      </xdr:nvCxnSpPr>
      <xdr:spPr>
        <a:xfrm>
          <a:off x="14592300" y="1423252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5" name="楕円 634">
          <a:extLst>
            <a:ext uri="{FF2B5EF4-FFF2-40B4-BE49-F238E27FC236}">
              <a16:creationId xmlns:a16="http://schemas.microsoft.com/office/drawing/2014/main" id="{B7525C76-D9C8-4C6D-9997-1497D1077249}"/>
            </a:ext>
          </a:extLst>
        </xdr:cNvPr>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2177</xdr:rowOff>
    </xdr:to>
    <xdr:cxnSp macro="">
      <xdr:nvCxnSpPr>
        <xdr:cNvPr id="636" name="直線コネクタ 635">
          <a:extLst>
            <a:ext uri="{FF2B5EF4-FFF2-40B4-BE49-F238E27FC236}">
              <a16:creationId xmlns:a16="http://schemas.microsoft.com/office/drawing/2014/main" id="{64D4E1BE-3E2F-4F30-8775-8C6F5FF09ED9}"/>
            </a:ext>
          </a:extLst>
        </xdr:cNvPr>
        <xdr:cNvCxnSpPr/>
      </xdr:nvCxnSpPr>
      <xdr:spPr>
        <a:xfrm>
          <a:off x="13703300" y="142129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7" name="n_1aveValue【消防施設】&#10;有形固定資産減価償却率">
          <a:extLst>
            <a:ext uri="{FF2B5EF4-FFF2-40B4-BE49-F238E27FC236}">
              <a16:creationId xmlns:a16="http://schemas.microsoft.com/office/drawing/2014/main" id="{892A5AA0-7C32-458B-8203-4AD11C6618C9}"/>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38" name="n_2aveValue【消防施設】&#10;有形固定資産減価償却率">
          <a:extLst>
            <a:ext uri="{FF2B5EF4-FFF2-40B4-BE49-F238E27FC236}">
              <a16:creationId xmlns:a16="http://schemas.microsoft.com/office/drawing/2014/main" id="{81B0163A-D826-4B46-A318-F17C51DAE3F9}"/>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39" name="n_3aveValue【消防施設】&#10;有形固定資産減価償却率">
          <a:extLst>
            <a:ext uri="{FF2B5EF4-FFF2-40B4-BE49-F238E27FC236}">
              <a16:creationId xmlns:a16="http://schemas.microsoft.com/office/drawing/2014/main" id="{B07B1F3B-A4E9-4D66-AB4B-FFC8BEE5691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0" name="n_4aveValue【消防施設】&#10;有形固定資産減価償却率">
          <a:extLst>
            <a:ext uri="{FF2B5EF4-FFF2-40B4-BE49-F238E27FC236}">
              <a16:creationId xmlns:a16="http://schemas.microsoft.com/office/drawing/2014/main" id="{2004962A-C85E-4A41-B134-6FB84D62C4CD}"/>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140443</xdr:rowOff>
    </xdr:from>
    <xdr:ext cx="405111" cy="259045"/>
    <xdr:sp macro="" textlink="">
      <xdr:nvSpPr>
        <xdr:cNvPr id="641" name="n_1mainValue【消防施設】&#10;有形固定資産減価償却率">
          <a:extLst>
            <a:ext uri="{FF2B5EF4-FFF2-40B4-BE49-F238E27FC236}">
              <a16:creationId xmlns:a16="http://schemas.microsoft.com/office/drawing/2014/main" id="{99BD4B04-E38B-4F37-8D7E-2D8858ABE1FE}"/>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44104</xdr:rowOff>
    </xdr:from>
    <xdr:ext cx="405111" cy="259045"/>
    <xdr:sp macro="" textlink="">
      <xdr:nvSpPr>
        <xdr:cNvPr id="642" name="n_2mainValue【消防施設】&#10;有形固定資産減価償却率">
          <a:extLst>
            <a:ext uri="{FF2B5EF4-FFF2-40B4-BE49-F238E27FC236}">
              <a16:creationId xmlns:a16="http://schemas.microsoft.com/office/drawing/2014/main" id="{D286C52C-848F-4988-A440-0861CE0EC372}"/>
            </a:ext>
          </a:extLst>
        </xdr:cNvPr>
        <xdr:cNvSpPr txBox="1"/>
      </xdr:nvSpPr>
      <xdr:spPr>
        <a:xfrm>
          <a:off x="14389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43" name="n_3mainValue【消防施設】&#10;有形固定資産減価償却率">
          <a:extLst>
            <a:ext uri="{FF2B5EF4-FFF2-40B4-BE49-F238E27FC236}">
              <a16:creationId xmlns:a16="http://schemas.microsoft.com/office/drawing/2014/main" id="{48D68DA1-F005-4D1F-B7B1-F12F83B9F395}"/>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4B74C17A-B456-4E26-A8E7-D8C2287783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5412056D-F2D5-4A3C-9E3D-661A223DF3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B8320DA4-6473-4ECE-9A0B-6AFDE50706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E08D15C3-DC63-4B75-BC88-34F5EDC609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74AE310A-4F34-45B4-97F8-BB9B84E19D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5ABF46B2-6DF3-4961-BE3F-74A6B408EF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C44FDFE8-67C6-49F5-AE23-1294FC8A24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4E3A07A5-2AC2-40A3-81CD-C828CE6FA5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F15B77F1-4591-4AFA-B939-452A04AB25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8B815B7C-C3FB-4390-947B-CFF9962D29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a:extLst>
            <a:ext uri="{FF2B5EF4-FFF2-40B4-BE49-F238E27FC236}">
              <a16:creationId xmlns:a16="http://schemas.microsoft.com/office/drawing/2014/main" id="{0A1CF32D-182C-442F-801E-7340218F0C7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a:extLst>
            <a:ext uri="{FF2B5EF4-FFF2-40B4-BE49-F238E27FC236}">
              <a16:creationId xmlns:a16="http://schemas.microsoft.com/office/drawing/2014/main" id="{48750C08-5E42-4F9A-A502-5EB1529732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a:extLst>
            <a:ext uri="{FF2B5EF4-FFF2-40B4-BE49-F238E27FC236}">
              <a16:creationId xmlns:a16="http://schemas.microsoft.com/office/drawing/2014/main" id="{69FD99D2-A4C7-46E7-9CDB-DEF018DFCE8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a:extLst>
            <a:ext uri="{FF2B5EF4-FFF2-40B4-BE49-F238E27FC236}">
              <a16:creationId xmlns:a16="http://schemas.microsoft.com/office/drawing/2014/main" id="{F9E0DF17-45C1-4DC7-AAC2-1D9B9211F36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a:extLst>
            <a:ext uri="{FF2B5EF4-FFF2-40B4-BE49-F238E27FC236}">
              <a16:creationId xmlns:a16="http://schemas.microsoft.com/office/drawing/2014/main" id="{F742A9EE-B870-43C0-8DE3-2BB9BDEEC9A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a:extLst>
            <a:ext uri="{FF2B5EF4-FFF2-40B4-BE49-F238E27FC236}">
              <a16:creationId xmlns:a16="http://schemas.microsoft.com/office/drawing/2014/main" id="{6B589697-48B7-4F12-8EDC-A7ED47ED46A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a:extLst>
            <a:ext uri="{FF2B5EF4-FFF2-40B4-BE49-F238E27FC236}">
              <a16:creationId xmlns:a16="http://schemas.microsoft.com/office/drawing/2014/main" id="{2A579F87-5EF6-41A6-93E9-A04B6FFB643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a:extLst>
            <a:ext uri="{FF2B5EF4-FFF2-40B4-BE49-F238E27FC236}">
              <a16:creationId xmlns:a16="http://schemas.microsoft.com/office/drawing/2014/main" id="{DE3D7434-18A6-40B9-9014-46CB8727A1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C9BC3B27-419F-401D-82D3-7C165C1C0F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3F4253B7-9EA0-475F-A42B-5A99F23623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684FF127-33D6-44E8-BE47-F23FDCC0B5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5" name="直線コネクタ 664">
          <a:extLst>
            <a:ext uri="{FF2B5EF4-FFF2-40B4-BE49-F238E27FC236}">
              <a16:creationId xmlns:a16="http://schemas.microsoft.com/office/drawing/2014/main" id="{49E0AC29-4AA8-4A86-AE6D-BAA9BB901AB6}"/>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6" name="【消防施設】&#10;一人当たり面積最小値テキスト">
          <a:extLst>
            <a:ext uri="{FF2B5EF4-FFF2-40B4-BE49-F238E27FC236}">
              <a16:creationId xmlns:a16="http://schemas.microsoft.com/office/drawing/2014/main" id="{EDFC7F0A-CD6E-4FD4-82F6-A53155FF07D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7" name="直線コネクタ 666">
          <a:extLst>
            <a:ext uri="{FF2B5EF4-FFF2-40B4-BE49-F238E27FC236}">
              <a16:creationId xmlns:a16="http://schemas.microsoft.com/office/drawing/2014/main" id="{83D9FCE4-FE82-4FDA-A1F8-6F591A290E3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68" name="【消防施設】&#10;一人当たり面積最大値テキスト">
          <a:extLst>
            <a:ext uri="{FF2B5EF4-FFF2-40B4-BE49-F238E27FC236}">
              <a16:creationId xmlns:a16="http://schemas.microsoft.com/office/drawing/2014/main" id="{96877915-3FEE-4FD2-BE54-42FED1D2955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69" name="直線コネクタ 668">
          <a:extLst>
            <a:ext uri="{FF2B5EF4-FFF2-40B4-BE49-F238E27FC236}">
              <a16:creationId xmlns:a16="http://schemas.microsoft.com/office/drawing/2014/main" id="{2ABC758E-31CA-4219-8FD0-D8B81EC17A7D}"/>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70" name="【消防施設】&#10;一人当たり面積平均値テキスト">
          <a:extLst>
            <a:ext uri="{FF2B5EF4-FFF2-40B4-BE49-F238E27FC236}">
              <a16:creationId xmlns:a16="http://schemas.microsoft.com/office/drawing/2014/main" id="{E55A9394-21DE-4EB4-A4E6-97377B568F8B}"/>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1" name="フローチャート: 判断 670">
          <a:extLst>
            <a:ext uri="{FF2B5EF4-FFF2-40B4-BE49-F238E27FC236}">
              <a16:creationId xmlns:a16="http://schemas.microsoft.com/office/drawing/2014/main" id="{FBF49A12-9EDD-413A-97BC-C1D9E64443B3}"/>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2" name="フローチャート: 判断 671">
          <a:extLst>
            <a:ext uri="{FF2B5EF4-FFF2-40B4-BE49-F238E27FC236}">
              <a16:creationId xmlns:a16="http://schemas.microsoft.com/office/drawing/2014/main" id="{8F4C7509-48CE-4BDC-B775-968384875ADB}"/>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3" name="フローチャート: 判断 672">
          <a:extLst>
            <a:ext uri="{FF2B5EF4-FFF2-40B4-BE49-F238E27FC236}">
              <a16:creationId xmlns:a16="http://schemas.microsoft.com/office/drawing/2014/main" id="{B43C166B-4A45-4F89-AFD8-55ED29FA808A}"/>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4" name="フローチャート: 判断 673">
          <a:extLst>
            <a:ext uri="{FF2B5EF4-FFF2-40B4-BE49-F238E27FC236}">
              <a16:creationId xmlns:a16="http://schemas.microsoft.com/office/drawing/2014/main" id="{13E5EDC0-E5C1-4393-86FB-0E9DD910C06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5" name="フローチャート: 判断 674">
          <a:extLst>
            <a:ext uri="{FF2B5EF4-FFF2-40B4-BE49-F238E27FC236}">
              <a16:creationId xmlns:a16="http://schemas.microsoft.com/office/drawing/2014/main" id="{1A0E7EFD-A62D-4816-B856-AEA0BD863E0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14940338-AFF0-406D-A98C-64413CD3BE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6E2A39A7-C1C1-418E-B44D-621205BCAE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CDBAFADE-FFD0-4EDB-8B5A-21E8694950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687DA035-DB00-4150-BC70-82A2CC3D5EB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41C48B57-2C6B-42BC-A122-C29E0A999A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681" name="楕円 680">
          <a:extLst>
            <a:ext uri="{FF2B5EF4-FFF2-40B4-BE49-F238E27FC236}">
              <a16:creationId xmlns:a16="http://schemas.microsoft.com/office/drawing/2014/main" id="{8DE28BC3-0735-488F-872E-D3AD2AA9A255}"/>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682" name="【消防施設】&#10;一人当たり面積該当値テキスト">
          <a:extLst>
            <a:ext uri="{FF2B5EF4-FFF2-40B4-BE49-F238E27FC236}">
              <a16:creationId xmlns:a16="http://schemas.microsoft.com/office/drawing/2014/main" id="{8A02D94C-5E9B-4C64-ACDF-8F56FA0A0322}"/>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683" name="楕円 682">
          <a:extLst>
            <a:ext uri="{FF2B5EF4-FFF2-40B4-BE49-F238E27FC236}">
              <a16:creationId xmlns:a16="http://schemas.microsoft.com/office/drawing/2014/main" id="{C4652D4E-93E5-4883-833E-A7B94BAD2EC6}"/>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684" name="直線コネクタ 683">
          <a:extLst>
            <a:ext uri="{FF2B5EF4-FFF2-40B4-BE49-F238E27FC236}">
              <a16:creationId xmlns:a16="http://schemas.microsoft.com/office/drawing/2014/main" id="{AC2894E4-6CE4-48F0-803C-9548F04FDD8B}"/>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685" name="楕円 684">
          <a:extLst>
            <a:ext uri="{FF2B5EF4-FFF2-40B4-BE49-F238E27FC236}">
              <a16:creationId xmlns:a16="http://schemas.microsoft.com/office/drawing/2014/main" id="{61E6E556-27E2-4983-A9BF-4463107B8F67}"/>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686" name="直線コネクタ 685">
          <a:extLst>
            <a:ext uri="{FF2B5EF4-FFF2-40B4-BE49-F238E27FC236}">
              <a16:creationId xmlns:a16="http://schemas.microsoft.com/office/drawing/2014/main" id="{488FAEAB-5B13-428D-B378-CA4B4F571A3A}"/>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87" name="楕円 686">
          <a:extLst>
            <a:ext uri="{FF2B5EF4-FFF2-40B4-BE49-F238E27FC236}">
              <a16:creationId xmlns:a16="http://schemas.microsoft.com/office/drawing/2014/main" id="{2A8E8E1B-B695-4D05-8059-0D28A50A8322}"/>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104394</xdr:rowOff>
    </xdr:to>
    <xdr:cxnSp macro="">
      <xdr:nvCxnSpPr>
        <xdr:cNvPr id="688" name="直線コネクタ 687">
          <a:extLst>
            <a:ext uri="{FF2B5EF4-FFF2-40B4-BE49-F238E27FC236}">
              <a16:creationId xmlns:a16="http://schemas.microsoft.com/office/drawing/2014/main" id="{334D630A-E6C0-4855-9F87-38372D862A36}"/>
            </a:ext>
          </a:extLst>
        </xdr:cNvPr>
        <xdr:cNvCxnSpPr/>
      </xdr:nvCxnSpPr>
      <xdr:spPr>
        <a:xfrm flipV="1">
          <a:off x="19545300" y="1467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89" name="n_1aveValue【消防施設】&#10;一人当たり面積">
          <a:extLst>
            <a:ext uri="{FF2B5EF4-FFF2-40B4-BE49-F238E27FC236}">
              <a16:creationId xmlns:a16="http://schemas.microsoft.com/office/drawing/2014/main" id="{15612D15-BB9A-431D-86BF-65ABC93A1E4E}"/>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0" name="n_2aveValue【消防施設】&#10;一人当たり面積">
          <a:extLst>
            <a:ext uri="{FF2B5EF4-FFF2-40B4-BE49-F238E27FC236}">
              <a16:creationId xmlns:a16="http://schemas.microsoft.com/office/drawing/2014/main" id="{3EFEC574-A287-43A1-AC2F-BA382E7476D8}"/>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91" name="n_3aveValue【消防施設】&#10;一人当たり面積">
          <a:extLst>
            <a:ext uri="{FF2B5EF4-FFF2-40B4-BE49-F238E27FC236}">
              <a16:creationId xmlns:a16="http://schemas.microsoft.com/office/drawing/2014/main" id="{D60C8C29-4928-4EBF-9102-ACDE6612D303}"/>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92" name="n_4aveValue【消防施設】&#10;一人当たり面積">
          <a:extLst>
            <a:ext uri="{FF2B5EF4-FFF2-40B4-BE49-F238E27FC236}">
              <a16:creationId xmlns:a16="http://schemas.microsoft.com/office/drawing/2014/main" id="{3B0C2FA8-E767-4D96-8C7E-B7DD97447451}"/>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693" name="n_1mainValue【消防施設】&#10;一人当たり面積">
          <a:extLst>
            <a:ext uri="{FF2B5EF4-FFF2-40B4-BE49-F238E27FC236}">
              <a16:creationId xmlns:a16="http://schemas.microsoft.com/office/drawing/2014/main" id="{616FC0EF-1F9E-48A7-BD5C-57B5CEF4B336}"/>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694" name="n_2mainValue【消防施設】&#10;一人当たり面積">
          <a:extLst>
            <a:ext uri="{FF2B5EF4-FFF2-40B4-BE49-F238E27FC236}">
              <a16:creationId xmlns:a16="http://schemas.microsoft.com/office/drawing/2014/main" id="{8DEA9261-8D3A-45CA-9129-F8AFD3CD4D6B}"/>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95" name="n_3mainValue【消防施設】&#10;一人当たり面積">
          <a:extLst>
            <a:ext uri="{FF2B5EF4-FFF2-40B4-BE49-F238E27FC236}">
              <a16:creationId xmlns:a16="http://schemas.microsoft.com/office/drawing/2014/main" id="{10650035-7E9D-4BAC-A7CF-1C2DC1E0F3FC}"/>
            </a:ext>
          </a:extLst>
        </xdr:cNvPr>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884EA1FD-CE67-4EF0-A82A-37E07E20B3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F7F55366-70B4-4773-96CA-6713A5AD5F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1DD76756-6680-41E3-B94E-C6323A5899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67ADB062-88C5-45FA-8AA5-EE77F812DA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CCD3DE2F-188A-4E03-8D70-B9F8D6F10C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7F475A44-44AE-4DED-83E1-1046BDFC2B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B8091791-7B4C-4402-B474-9A3E35F7F4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F8F601CF-0578-44CA-BC31-AAD2ABB717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C3226911-3D1D-4E78-A2A6-6009E04A28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FB165F96-C334-4712-A811-7CCD0CBC86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574BA9F5-4DF8-402D-B062-6B62EF5472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F213A15B-6C89-4684-B995-22EC09E0187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90956E76-B225-4453-8EED-70A909DE80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11E12ABD-5AB8-4739-9D1D-DF667C679FB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3B5DFF99-8AAB-4881-80A0-B58375268D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0E917861-1E5D-4ADC-AB24-259D41AD52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C5A8D749-206C-442E-93DB-1E80C77F63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58A9BA52-FEF6-448C-8E2B-0EC4661CAF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DDBFEFD0-ACD7-4190-A23E-BD69DE222B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A2C0B0F9-08A5-42A2-AE7C-1A145B9ECD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61AC8A41-F1E1-406B-ACF7-72A5E32A4CE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C372494B-BF85-41C1-98FE-400C43FF475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F76AFBB8-63F1-4878-8B57-CF007EE0A7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145FD451-D78F-41FE-A702-9EF6D4E90D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11AB25F0-4508-4A0A-9787-F91F4FBEE3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1" name="直線コネクタ 720">
          <a:extLst>
            <a:ext uri="{FF2B5EF4-FFF2-40B4-BE49-F238E27FC236}">
              <a16:creationId xmlns:a16="http://schemas.microsoft.com/office/drawing/2014/main" id="{D0D507EF-0174-4840-944B-6A354089CB1B}"/>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a:extLst>
            <a:ext uri="{FF2B5EF4-FFF2-40B4-BE49-F238E27FC236}">
              <a16:creationId xmlns:a16="http://schemas.microsoft.com/office/drawing/2014/main" id="{7A0843F3-B3B2-4804-8493-BC8E95B3BBB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a:extLst>
            <a:ext uri="{FF2B5EF4-FFF2-40B4-BE49-F238E27FC236}">
              <a16:creationId xmlns:a16="http://schemas.microsoft.com/office/drawing/2014/main" id="{F10449CC-E606-48E6-867E-2F05E0920A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4" name="【庁舎】&#10;有形固定資産減価償却率最大値テキスト">
          <a:extLst>
            <a:ext uri="{FF2B5EF4-FFF2-40B4-BE49-F238E27FC236}">
              <a16:creationId xmlns:a16="http://schemas.microsoft.com/office/drawing/2014/main" id="{685A407B-D5AC-4D52-ACFA-945E7EBCC03C}"/>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5" name="直線コネクタ 724">
          <a:extLst>
            <a:ext uri="{FF2B5EF4-FFF2-40B4-BE49-F238E27FC236}">
              <a16:creationId xmlns:a16="http://schemas.microsoft.com/office/drawing/2014/main" id="{02CB4E14-E88F-4595-AF10-3D2366720922}"/>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26" name="【庁舎】&#10;有形固定資産減価償却率平均値テキスト">
          <a:extLst>
            <a:ext uri="{FF2B5EF4-FFF2-40B4-BE49-F238E27FC236}">
              <a16:creationId xmlns:a16="http://schemas.microsoft.com/office/drawing/2014/main" id="{9EE3F655-0F65-4634-AD60-C3EBF94F007B}"/>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7" name="フローチャート: 判断 726">
          <a:extLst>
            <a:ext uri="{FF2B5EF4-FFF2-40B4-BE49-F238E27FC236}">
              <a16:creationId xmlns:a16="http://schemas.microsoft.com/office/drawing/2014/main" id="{91345420-AE97-45CE-84B4-DBF0DDE83AAD}"/>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8" name="フローチャート: 判断 727">
          <a:extLst>
            <a:ext uri="{FF2B5EF4-FFF2-40B4-BE49-F238E27FC236}">
              <a16:creationId xmlns:a16="http://schemas.microsoft.com/office/drawing/2014/main" id="{37957A73-0F1C-41FB-A569-11394DC9C89B}"/>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29" name="フローチャート: 判断 728">
          <a:extLst>
            <a:ext uri="{FF2B5EF4-FFF2-40B4-BE49-F238E27FC236}">
              <a16:creationId xmlns:a16="http://schemas.microsoft.com/office/drawing/2014/main" id="{CC3DDB9B-0F4D-4FC9-918C-96B35B51DED2}"/>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0" name="フローチャート: 判断 729">
          <a:extLst>
            <a:ext uri="{FF2B5EF4-FFF2-40B4-BE49-F238E27FC236}">
              <a16:creationId xmlns:a16="http://schemas.microsoft.com/office/drawing/2014/main" id="{BF8A3B4C-D09F-4395-9528-1F7AEE3A0648}"/>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1" name="フローチャート: 判断 730">
          <a:extLst>
            <a:ext uri="{FF2B5EF4-FFF2-40B4-BE49-F238E27FC236}">
              <a16:creationId xmlns:a16="http://schemas.microsoft.com/office/drawing/2014/main" id="{EBA96376-CF31-4FD0-A4BA-C0AC3CCD731E}"/>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7D887E-3525-4262-991B-D61C32863C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4CB6043-C22E-4F89-82C3-A983C0C054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A10D075-35E4-4AF7-BFBB-88DD51165B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8AC58B3-0A29-426E-B9B0-050A801953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BB10A63-2035-4CA7-8BF8-5FE3C3CF8F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737" name="楕円 736">
          <a:extLst>
            <a:ext uri="{FF2B5EF4-FFF2-40B4-BE49-F238E27FC236}">
              <a16:creationId xmlns:a16="http://schemas.microsoft.com/office/drawing/2014/main" id="{A0EBB94D-648F-41EA-B4A4-7A9F806B80AE}"/>
            </a:ext>
          </a:extLst>
        </xdr:cNvPr>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738" name="【庁舎】&#10;有形固定資産減価償却率該当値テキスト">
          <a:extLst>
            <a:ext uri="{FF2B5EF4-FFF2-40B4-BE49-F238E27FC236}">
              <a16:creationId xmlns:a16="http://schemas.microsoft.com/office/drawing/2014/main" id="{2FB95BD8-4012-4D12-B42A-8C70156B61FD}"/>
            </a:ext>
          </a:extLst>
        </xdr:cNvPr>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39" name="楕円 738">
          <a:extLst>
            <a:ext uri="{FF2B5EF4-FFF2-40B4-BE49-F238E27FC236}">
              <a16:creationId xmlns:a16="http://schemas.microsoft.com/office/drawing/2014/main" id="{1B0EB898-0A72-4B2D-AE31-2533ECF79EFC}"/>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125186</xdr:rowOff>
    </xdr:to>
    <xdr:cxnSp macro="">
      <xdr:nvCxnSpPr>
        <xdr:cNvPr id="740" name="直線コネクタ 739">
          <a:extLst>
            <a:ext uri="{FF2B5EF4-FFF2-40B4-BE49-F238E27FC236}">
              <a16:creationId xmlns:a16="http://schemas.microsoft.com/office/drawing/2014/main" id="{77454C02-F265-4290-A9FA-597AD59FEAC5}"/>
            </a:ext>
          </a:extLst>
        </xdr:cNvPr>
        <xdr:cNvCxnSpPr/>
      </xdr:nvCxnSpPr>
      <xdr:spPr>
        <a:xfrm>
          <a:off x="15481300" y="180800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741" name="楕円 740">
          <a:extLst>
            <a:ext uri="{FF2B5EF4-FFF2-40B4-BE49-F238E27FC236}">
              <a16:creationId xmlns:a16="http://schemas.microsoft.com/office/drawing/2014/main" id="{475B3151-9941-4BF4-B9E2-4048DE8A9676}"/>
            </a:ext>
          </a:extLst>
        </xdr:cNvPr>
        <xdr:cNvSpPr/>
      </xdr:nvSpPr>
      <xdr:spPr>
        <a:xfrm>
          <a:off x="14541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105</xdr:row>
      <xdr:rowOff>77832</xdr:rowOff>
    </xdr:to>
    <xdr:cxnSp macro="">
      <xdr:nvCxnSpPr>
        <xdr:cNvPr id="742" name="直線コネクタ 741">
          <a:extLst>
            <a:ext uri="{FF2B5EF4-FFF2-40B4-BE49-F238E27FC236}">
              <a16:creationId xmlns:a16="http://schemas.microsoft.com/office/drawing/2014/main" id="{9C039140-97BC-4BEE-B429-CF027CD8160F}"/>
            </a:ext>
          </a:extLst>
        </xdr:cNvPr>
        <xdr:cNvCxnSpPr/>
      </xdr:nvCxnSpPr>
      <xdr:spPr>
        <a:xfrm>
          <a:off x="14592300" y="180392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743" name="楕円 742">
          <a:extLst>
            <a:ext uri="{FF2B5EF4-FFF2-40B4-BE49-F238E27FC236}">
              <a16:creationId xmlns:a16="http://schemas.microsoft.com/office/drawing/2014/main" id="{CF46CCCA-A5BA-460E-94CB-5ED7FF4EB58E}"/>
            </a:ext>
          </a:extLst>
        </xdr:cNvPr>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50074</xdr:rowOff>
    </xdr:to>
    <xdr:cxnSp macro="">
      <xdr:nvCxnSpPr>
        <xdr:cNvPr id="744" name="直線コネクタ 743">
          <a:extLst>
            <a:ext uri="{FF2B5EF4-FFF2-40B4-BE49-F238E27FC236}">
              <a16:creationId xmlns:a16="http://schemas.microsoft.com/office/drawing/2014/main" id="{95273981-DE99-49BA-8089-8E9B4E71613B}"/>
            </a:ext>
          </a:extLst>
        </xdr:cNvPr>
        <xdr:cNvCxnSpPr/>
      </xdr:nvCxnSpPr>
      <xdr:spPr>
        <a:xfrm flipV="1">
          <a:off x="13703300" y="180392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45" name="n_1aveValue【庁舎】&#10;有形固定資産減価償却率">
          <a:extLst>
            <a:ext uri="{FF2B5EF4-FFF2-40B4-BE49-F238E27FC236}">
              <a16:creationId xmlns:a16="http://schemas.microsoft.com/office/drawing/2014/main" id="{B0504B24-5E90-4D22-8DF6-D1770DB16ABD}"/>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46" name="n_2aveValue【庁舎】&#10;有形固定資産減価償却率">
          <a:extLst>
            <a:ext uri="{FF2B5EF4-FFF2-40B4-BE49-F238E27FC236}">
              <a16:creationId xmlns:a16="http://schemas.microsoft.com/office/drawing/2014/main" id="{FDCF0B50-7E31-4CD6-98D9-4B83B8E9F475}"/>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47" name="n_3aveValue【庁舎】&#10;有形固定資産減価償却率">
          <a:extLst>
            <a:ext uri="{FF2B5EF4-FFF2-40B4-BE49-F238E27FC236}">
              <a16:creationId xmlns:a16="http://schemas.microsoft.com/office/drawing/2014/main" id="{8D2175E3-B865-4116-9610-0F99B2C96BCC}"/>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48" name="n_4aveValue【庁舎】&#10;有形固定資産減価償却率">
          <a:extLst>
            <a:ext uri="{FF2B5EF4-FFF2-40B4-BE49-F238E27FC236}">
              <a16:creationId xmlns:a16="http://schemas.microsoft.com/office/drawing/2014/main" id="{9DB8EF60-96CF-42B4-8886-CEF27B7F0A96}"/>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749" name="n_1mainValue【庁舎】&#10;有形固定資産減価償却率">
          <a:extLst>
            <a:ext uri="{FF2B5EF4-FFF2-40B4-BE49-F238E27FC236}">
              <a16:creationId xmlns:a16="http://schemas.microsoft.com/office/drawing/2014/main" id="{6D1EC8F1-940F-49B5-AB92-429D9C232863}"/>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78939</xdr:rowOff>
    </xdr:from>
    <xdr:ext cx="405111" cy="259045"/>
    <xdr:sp macro="" textlink="">
      <xdr:nvSpPr>
        <xdr:cNvPr id="750" name="n_2mainValue【庁舎】&#10;有形固定資産減価償却率">
          <a:extLst>
            <a:ext uri="{FF2B5EF4-FFF2-40B4-BE49-F238E27FC236}">
              <a16:creationId xmlns:a16="http://schemas.microsoft.com/office/drawing/2014/main" id="{9D242E8A-6D4D-4001-9155-65E16E75C96C}"/>
            </a:ext>
          </a:extLst>
        </xdr:cNvPr>
        <xdr:cNvSpPr txBox="1"/>
      </xdr:nvSpPr>
      <xdr:spPr>
        <a:xfrm>
          <a:off x="14389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751" name="n_3mainValue【庁舎】&#10;有形固定資産減価償却率">
          <a:extLst>
            <a:ext uri="{FF2B5EF4-FFF2-40B4-BE49-F238E27FC236}">
              <a16:creationId xmlns:a16="http://schemas.microsoft.com/office/drawing/2014/main" id="{3E9F9945-7180-40DE-A681-EA76B4C9B1D8}"/>
            </a:ext>
          </a:extLst>
        </xdr:cNvPr>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5617DCC0-F7E9-4393-9870-5AA077F8A7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E6BE6BD0-6DDA-44D7-95B7-A9AB0D9C45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1C303229-FCD9-4E77-81CA-F4DF52A41F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824D770F-5263-4ABE-9689-59A4193C4A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5BD928ED-F3E7-477F-B170-9FBCA9BAA8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552CB877-4678-494A-8231-C2B1C37BF7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1ED9981D-D374-4AD5-BE25-FF7CC237A6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8028E89B-A1F8-4470-B87D-FC5CE78291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1F892253-FF95-4FB5-BFF5-69D8F4DF6C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E38FBA81-3D6A-4061-A1CC-77B6DEBCF7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a:extLst>
            <a:ext uri="{FF2B5EF4-FFF2-40B4-BE49-F238E27FC236}">
              <a16:creationId xmlns:a16="http://schemas.microsoft.com/office/drawing/2014/main" id="{67AFB5A2-FB09-4F4B-AB7C-CD12A1E822A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a:extLst>
            <a:ext uri="{FF2B5EF4-FFF2-40B4-BE49-F238E27FC236}">
              <a16:creationId xmlns:a16="http://schemas.microsoft.com/office/drawing/2014/main" id="{ED1F402B-A8EC-4AFA-A99F-5AAED6E0F16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a:extLst>
            <a:ext uri="{FF2B5EF4-FFF2-40B4-BE49-F238E27FC236}">
              <a16:creationId xmlns:a16="http://schemas.microsoft.com/office/drawing/2014/main" id="{955173CF-374D-4E80-88A0-9EF117DCE8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a:extLst>
            <a:ext uri="{FF2B5EF4-FFF2-40B4-BE49-F238E27FC236}">
              <a16:creationId xmlns:a16="http://schemas.microsoft.com/office/drawing/2014/main" id="{908F5D94-C5E8-4328-B7D2-367A72ED0B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a:extLst>
            <a:ext uri="{FF2B5EF4-FFF2-40B4-BE49-F238E27FC236}">
              <a16:creationId xmlns:a16="http://schemas.microsoft.com/office/drawing/2014/main" id="{AAE43A0C-8D0D-4591-86A0-E8F6270DA9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a:extLst>
            <a:ext uri="{FF2B5EF4-FFF2-40B4-BE49-F238E27FC236}">
              <a16:creationId xmlns:a16="http://schemas.microsoft.com/office/drawing/2014/main" id="{01D8DB97-FEE3-46D5-8493-F936252997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a:extLst>
            <a:ext uri="{FF2B5EF4-FFF2-40B4-BE49-F238E27FC236}">
              <a16:creationId xmlns:a16="http://schemas.microsoft.com/office/drawing/2014/main" id="{5E914056-6A0B-4365-B577-BEB15DABF2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a:extLst>
            <a:ext uri="{FF2B5EF4-FFF2-40B4-BE49-F238E27FC236}">
              <a16:creationId xmlns:a16="http://schemas.microsoft.com/office/drawing/2014/main" id="{8399F779-1BBB-44B0-AF6B-CB999739893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a:extLst>
            <a:ext uri="{FF2B5EF4-FFF2-40B4-BE49-F238E27FC236}">
              <a16:creationId xmlns:a16="http://schemas.microsoft.com/office/drawing/2014/main" id="{D67A071F-180E-443F-8D11-EB10C77763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a:extLst>
            <a:ext uri="{FF2B5EF4-FFF2-40B4-BE49-F238E27FC236}">
              <a16:creationId xmlns:a16="http://schemas.microsoft.com/office/drawing/2014/main" id="{F4FF8DB9-A5BD-4D48-B3A7-2724F38A66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4C58687D-E58E-416B-A222-B52EC73D51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9269D585-624F-45FF-8510-7EE0F6CE89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a:extLst>
            <a:ext uri="{FF2B5EF4-FFF2-40B4-BE49-F238E27FC236}">
              <a16:creationId xmlns:a16="http://schemas.microsoft.com/office/drawing/2014/main" id="{6E6670EC-CA28-466B-B5BF-80EC244C37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5" name="直線コネクタ 774">
          <a:extLst>
            <a:ext uri="{FF2B5EF4-FFF2-40B4-BE49-F238E27FC236}">
              <a16:creationId xmlns:a16="http://schemas.microsoft.com/office/drawing/2014/main" id="{46ECDF11-5843-4816-AE49-6155DCCD209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6" name="【庁舎】&#10;一人当たり面積最小値テキスト">
          <a:extLst>
            <a:ext uri="{FF2B5EF4-FFF2-40B4-BE49-F238E27FC236}">
              <a16:creationId xmlns:a16="http://schemas.microsoft.com/office/drawing/2014/main" id="{22F5F758-1F00-4E83-BB7F-FE78BAC4C0D3}"/>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7" name="直線コネクタ 776">
          <a:extLst>
            <a:ext uri="{FF2B5EF4-FFF2-40B4-BE49-F238E27FC236}">
              <a16:creationId xmlns:a16="http://schemas.microsoft.com/office/drawing/2014/main" id="{9745AD9C-F0B1-4694-A7CD-CD4EED20E493}"/>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78" name="【庁舎】&#10;一人当たり面積最大値テキスト">
          <a:extLst>
            <a:ext uri="{FF2B5EF4-FFF2-40B4-BE49-F238E27FC236}">
              <a16:creationId xmlns:a16="http://schemas.microsoft.com/office/drawing/2014/main" id="{3D04B2CF-D7F0-4EB1-9932-BEEE3A3BB19E}"/>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79" name="直線コネクタ 778">
          <a:extLst>
            <a:ext uri="{FF2B5EF4-FFF2-40B4-BE49-F238E27FC236}">
              <a16:creationId xmlns:a16="http://schemas.microsoft.com/office/drawing/2014/main" id="{8F4DA8A1-1884-4182-8E2B-DD4036AAA066}"/>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80" name="【庁舎】&#10;一人当たり面積平均値テキスト">
          <a:extLst>
            <a:ext uri="{FF2B5EF4-FFF2-40B4-BE49-F238E27FC236}">
              <a16:creationId xmlns:a16="http://schemas.microsoft.com/office/drawing/2014/main" id="{8961B455-1832-4D17-A556-8692457A4777}"/>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1" name="フローチャート: 判断 780">
          <a:extLst>
            <a:ext uri="{FF2B5EF4-FFF2-40B4-BE49-F238E27FC236}">
              <a16:creationId xmlns:a16="http://schemas.microsoft.com/office/drawing/2014/main" id="{1500B08E-011C-4CBC-9573-12E0BA1EAF3E}"/>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2" name="フローチャート: 判断 781">
          <a:extLst>
            <a:ext uri="{FF2B5EF4-FFF2-40B4-BE49-F238E27FC236}">
              <a16:creationId xmlns:a16="http://schemas.microsoft.com/office/drawing/2014/main" id="{DDA7822C-BED8-4A4B-A73A-3D23738A87D6}"/>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3" name="フローチャート: 判断 782">
          <a:extLst>
            <a:ext uri="{FF2B5EF4-FFF2-40B4-BE49-F238E27FC236}">
              <a16:creationId xmlns:a16="http://schemas.microsoft.com/office/drawing/2014/main" id="{FE20E448-0AFE-41D1-8CB2-4AF484B3FCFC}"/>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4" name="フローチャート: 判断 783">
          <a:extLst>
            <a:ext uri="{FF2B5EF4-FFF2-40B4-BE49-F238E27FC236}">
              <a16:creationId xmlns:a16="http://schemas.microsoft.com/office/drawing/2014/main" id="{2FCA1C4B-97DD-44B2-8224-83F7A94C086F}"/>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5" name="フローチャート: 判断 784">
          <a:extLst>
            <a:ext uri="{FF2B5EF4-FFF2-40B4-BE49-F238E27FC236}">
              <a16:creationId xmlns:a16="http://schemas.microsoft.com/office/drawing/2014/main" id="{063D7FD5-E26E-4030-8490-F89C7F8EB865}"/>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51B740F8-2106-4E0B-8FB0-95EA193E0B0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F7E2459-9AAF-4CCF-8141-3415B32B96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9B332590-BE1C-41A6-8ADA-14EFAE0287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8F3F723A-0C17-4402-BA2A-57D82E97E4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348091E5-1AA4-49DB-8955-7E0D363E19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91" name="楕円 790">
          <a:extLst>
            <a:ext uri="{FF2B5EF4-FFF2-40B4-BE49-F238E27FC236}">
              <a16:creationId xmlns:a16="http://schemas.microsoft.com/office/drawing/2014/main" id="{40CBE629-9347-4C8A-ACB9-2C85D7C38802}"/>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792" name="【庁舎】&#10;一人当たり面積該当値テキスト">
          <a:extLst>
            <a:ext uri="{FF2B5EF4-FFF2-40B4-BE49-F238E27FC236}">
              <a16:creationId xmlns:a16="http://schemas.microsoft.com/office/drawing/2014/main" id="{69CE1423-1196-405B-B574-BCA778A293B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793" name="楕円 792">
          <a:extLst>
            <a:ext uri="{FF2B5EF4-FFF2-40B4-BE49-F238E27FC236}">
              <a16:creationId xmlns:a16="http://schemas.microsoft.com/office/drawing/2014/main" id="{A70BECDA-7911-40A8-A898-ACA917AF944F}"/>
            </a:ext>
          </a:extLst>
        </xdr:cNvPr>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9525</xdr:rowOff>
    </xdr:to>
    <xdr:cxnSp macro="">
      <xdr:nvCxnSpPr>
        <xdr:cNvPr id="794" name="直線コネクタ 793">
          <a:extLst>
            <a:ext uri="{FF2B5EF4-FFF2-40B4-BE49-F238E27FC236}">
              <a16:creationId xmlns:a16="http://schemas.microsoft.com/office/drawing/2014/main" id="{098C8DD9-5DE4-4A37-9781-8E63FF9D2BF8}"/>
            </a:ext>
          </a:extLst>
        </xdr:cNvPr>
        <xdr:cNvCxnSpPr/>
      </xdr:nvCxnSpPr>
      <xdr:spPr>
        <a:xfrm flipV="1">
          <a:off x="21323300" y="183527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795" name="楕円 794">
          <a:extLst>
            <a:ext uri="{FF2B5EF4-FFF2-40B4-BE49-F238E27FC236}">
              <a16:creationId xmlns:a16="http://schemas.microsoft.com/office/drawing/2014/main" id="{C38AD545-B94E-43AC-BBBC-0EC25DE0B456}"/>
            </a:ext>
          </a:extLst>
        </xdr:cNvPr>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13336</xdr:rowOff>
    </xdr:to>
    <xdr:cxnSp macro="">
      <xdr:nvCxnSpPr>
        <xdr:cNvPr id="796" name="直線コネクタ 795">
          <a:extLst>
            <a:ext uri="{FF2B5EF4-FFF2-40B4-BE49-F238E27FC236}">
              <a16:creationId xmlns:a16="http://schemas.microsoft.com/office/drawing/2014/main" id="{664CD1E1-4DD0-456D-A678-3A817713A651}"/>
            </a:ext>
          </a:extLst>
        </xdr:cNvPr>
        <xdr:cNvCxnSpPr/>
      </xdr:nvCxnSpPr>
      <xdr:spPr>
        <a:xfrm flipV="1">
          <a:off x="20434300" y="183546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137795</xdr:rowOff>
    </xdr:from>
    <xdr:to>
      <xdr:col>102</xdr:col>
      <xdr:colOff>165100</xdr:colOff>
      <xdr:row>107</xdr:row>
      <xdr:rowOff>67945</xdr:rowOff>
    </xdr:to>
    <xdr:sp macro="" textlink="">
      <xdr:nvSpPr>
        <xdr:cNvPr id="797" name="楕円 796">
          <a:extLst>
            <a:ext uri="{FF2B5EF4-FFF2-40B4-BE49-F238E27FC236}">
              <a16:creationId xmlns:a16="http://schemas.microsoft.com/office/drawing/2014/main" id="{62885ACB-087D-4CA5-AAE5-25475A7D4D46}"/>
            </a:ext>
          </a:extLst>
        </xdr:cNvPr>
        <xdr:cNvSpPr/>
      </xdr:nvSpPr>
      <xdr:spPr>
        <a:xfrm>
          <a:off x="19494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13336</xdr:rowOff>
    </xdr:from>
    <xdr:to>
      <xdr:col>107</xdr:col>
      <xdr:colOff>50800</xdr:colOff>
      <xdr:row>107</xdr:row>
      <xdr:rowOff>17145</xdr:rowOff>
    </xdr:to>
    <xdr:cxnSp macro="">
      <xdr:nvCxnSpPr>
        <xdr:cNvPr id="798" name="直線コネクタ 797">
          <a:extLst>
            <a:ext uri="{FF2B5EF4-FFF2-40B4-BE49-F238E27FC236}">
              <a16:creationId xmlns:a16="http://schemas.microsoft.com/office/drawing/2014/main" id="{340A6156-E088-4C3B-8B14-45806924A43C}"/>
            </a:ext>
          </a:extLst>
        </xdr:cNvPr>
        <xdr:cNvCxnSpPr/>
      </xdr:nvCxnSpPr>
      <xdr:spPr>
        <a:xfrm flipV="1">
          <a:off x="19545300" y="1835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99" name="n_1aveValue【庁舎】&#10;一人当たり面積">
          <a:extLst>
            <a:ext uri="{FF2B5EF4-FFF2-40B4-BE49-F238E27FC236}">
              <a16:creationId xmlns:a16="http://schemas.microsoft.com/office/drawing/2014/main" id="{8C9F41B5-1955-4CC9-8E94-9FD3A55DE4E1}"/>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00" name="n_2aveValue【庁舎】&#10;一人当たり面積">
          <a:extLst>
            <a:ext uri="{FF2B5EF4-FFF2-40B4-BE49-F238E27FC236}">
              <a16:creationId xmlns:a16="http://schemas.microsoft.com/office/drawing/2014/main" id="{156289A1-FD49-40DC-ACF1-A4BBFD754F43}"/>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01" name="n_3aveValue【庁舎】&#10;一人当たり面積">
          <a:extLst>
            <a:ext uri="{FF2B5EF4-FFF2-40B4-BE49-F238E27FC236}">
              <a16:creationId xmlns:a16="http://schemas.microsoft.com/office/drawing/2014/main" id="{B83656B5-425E-481E-98AD-3E96341D8F22}"/>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2" name="n_4aveValue【庁舎】&#10;一人当たり面積">
          <a:extLst>
            <a:ext uri="{FF2B5EF4-FFF2-40B4-BE49-F238E27FC236}">
              <a16:creationId xmlns:a16="http://schemas.microsoft.com/office/drawing/2014/main" id="{EF742D29-14CE-493B-A024-CFAF0ECC45BF}"/>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803" name="n_1mainValue【庁舎】&#10;一人当たり面積">
          <a:extLst>
            <a:ext uri="{FF2B5EF4-FFF2-40B4-BE49-F238E27FC236}">
              <a16:creationId xmlns:a16="http://schemas.microsoft.com/office/drawing/2014/main" id="{CBF3DA7B-091C-4C94-8D02-A58C2C5F9A30}"/>
            </a:ext>
          </a:extLst>
        </xdr:cNvPr>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55263</xdr:rowOff>
    </xdr:from>
    <xdr:ext cx="469744" cy="259045"/>
    <xdr:sp macro="" textlink="">
      <xdr:nvSpPr>
        <xdr:cNvPr id="804" name="n_2mainValue【庁舎】&#10;一人当たり面積">
          <a:extLst>
            <a:ext uri="{FF2B5EF4-FFF2-40B4-BE49-F238E27FC236}">
              <a16:creationId xmlns:a16="http://schemas.microsoft.com/office/drawing/2014/main" id="{DD00EFA6-1441-49B3-9437-A8EA7499DDA6}"/>
            </a:ext>
          </a:extLst>
        </xdr:cNvPr>
        <xdr:cNvSpPr txBox="1"/>
      </xdr:nvSpPr>
      <xdr:spPr>
        <a:xfrm>
          <a:off x="20199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59072</xdr:rowOff>
    </xdr:from>
    <xdr:ext cx="469744" cy="259045"/>
    <xdr:sp macro="" textlink="">
      <xdr:nvSpPr>
        <xdr:cNvPr id="805" name="n_3mainValue【庁舎】&#10;一人当たり面積">
          <a:extLst>
            <a:ext uri="{FF2B5EF4-FFF2-40B4-BE49-F238E27FC236}">
              <a16:creationId xmlns:a16="http://schemas.microsoft.com/office/drawing/2014/main" id="{4F393950-8715-4E39-8643-AD6ECF12FC33}"/>
            </a:ext>
          </a:extLst>
        </xdr:cNvPr>
        <xdr:cNvSpPr txBox="1"/>
      </xdr:nvSpPr>
      <xdr:spPr>
        <a:xfrm>
          <a:off x="19310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B6DAF475-4DC1-4020-9026-71806462BE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CE04AEA0-5E3F-421A-937A-97D23527EE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86998466-D568-43B0-B667-A70E751A43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多くの施設が水準以上となっている。特に図書館、福祉施設、消防施設は平均水準と比較し大幅に高い水準となっている。その他施設においても今後を踏まえると老朽化が進み修繕、改修等のコストが見込まれることを見据え、公共施設等総合管理計画、公共施設個別施設計画等に則り、引き続き資産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前年度と変化はなく、数年にわたり横ばいを維持している状況である。全国平均との比較では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ポイント上回るものの、県内平均との比較では</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高齢化等により町税の減収が見込まれており、地方交付税及び臨時財政対策債の発行に頼らざるを得ない状況が続くと想定される。引き続き町税収納向上計画に基づく収納対策強化、未利用財産の売り払い等により自主財源の強化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となり、前年度と比較し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た。全国平均、県平均との比較では共に平均値より高い結果となった。この要因として、学校給食の調理・配送業務の委託化による物件費の増加、元利償還開始による公債費の増加等が上げられる。厳しい財政運営が見込まれる中で経常収支比率の大幅な引き下げは困難であると想定されるが、引き続きより一層の自主財源の確保や義務的経費の削減を図り、経常収支比率の上昇抑制に努めていきたい。</a:t>
          </a:r>
          <a:endPar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33338</xdr:rowOff>
    </xdr:from>
    <xdr:to>
      <xdr:col>23</xdr:col>
      <xdr:colOff>133350</xdr:colOff>
      <xdr:row>64</xdr:row>
      <xdr:rowOff>135890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0613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553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53975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527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122872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1750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153988</xdr:rowOff>
    </xdr:from>
    <xdr:to>
      <xdr:col>19</xdr:col>
      <xdr:colOff>184150</xdr:colOff>
      <xdr:row>64</xdr:row>
      <xdr:rowOff>84138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類似団体平均値と比較し低い数値となっておるものの、平成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年度より上昇を続けている。前年度との比較では</a:t>
          </a:r>
          <a:r>
            <a:rPr kumimoji="1" lang="en-US" altLang="ja-JP" sz="1300">
              <a:latin typeface="ＭＳ Ｐゴシック" panose="020B0600070205080204" pitchFamily="50" charset="-128"/>
              <a:ea typeface="ＭＳ Ｐゴシック" panose="020B0600070205080204" pitchFamily="50" charset="-128"/>
            </a:rPr>
            <a:t>3,869</a:t>
          </a:r>
          <a:r>
            <a:rPr kumimoji="1" lang="ja-JP" altLang="en-US" sz="1300">
              <a:latin typeface="ＭＳ Ｐゴシック" panose="020B0600070205080204" pitchFamily="50" charset="-128"/>
              <a:ea typeface="ＭＳ Ｐゴシック" panose="020B0600070205080204" pitchFamily="50" charset="-128"/>
            </a:rPr>
            <a:t>円の増加となり、過去最大の上り幅となった。引き続き、大幅な増額とならないよう、注視していく。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2587</xdr:rowOff>
    </xdr:from>
    <xdr:to>
      <xdr:col>23</xdr:col>
      <xdr:colOff>133350</xdr:colOff>
      <xdr:row>82</xdr:row>
      <xdr:rowOff>33708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1487"/>
          <a:ext cx="838200" cy="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164402</xdr:rowOff>
    </xdr:from>
    <xdr:to>
      <xdr:col>19</xdr:col>
      <xdr:colOff>133350</xdr:colOff>
      <xdr:row>82</xdr:row>
      <xdr:rowOff>2587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1852"/>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154773</xdr:rowOff>
    </xdr:from>
    <xdr:to>
      <xdr:col>15</xdr:col>
      <xdr:colOff>82550</xdr:colOff>
      <xdr:row>81</xdr:row>
      <xdr:rowOff>164402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2223"/>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153166</xdr:rowOff>
    </xdr:from>
    <xdr:to>
      <xdr:col>11</xdr:col>
      <xdr:colOff>31750</xdr:colOff>
      <xdr:row>81</xdr:row>
      <xdr:rowOff>154773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0616"/>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154358</xdr:rowOff>
    </xdr:from>
    <xdr:to>
      <xdr:col>23</xdr:col>
      <xdr:colOff>184150</xdr:colOff>
      <xdr:row>82</xdr:row>
      <xdr:rowOff>84508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75635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123237</xdr:rowOff>
    </xdr:from>
    <xdr:to>
      <xdr:col>19</xdr:col>
      <xdr:colOff>184150</xdr:colOff>
      <xdr:row>82</xdr:row>
      <xdr:rowOff>53387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63564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113602</xdr:rowOff>
    </xdr:from>
    <xdr:to>
      <xdr:col>15</xdr:col>
      <xdr:colOff>133350</xdr:colOff>
      <xdr:row>82</xdr:row>
      <xdr:rowOff>43752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53929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103973</xdr:rowOff>
    </xdr:from>
    <xdr:to>
      <xdr:col>11</xdr:col>
      <xdr:colOff>82550</xdr:colOff>
      <xdr:row>82</xdr:row>
      <xdr:rowOff>34123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44300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102366</xdr:rowOff>
    </xdr:from>
    <xdr:to>
      <xdr:col>7</xdr:col>
      <xdr:colOff>31750</xdr:colOff>
      <xdr:row>82</xdr:row>
      <xdr:rowOff>32516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42693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令和元年度のラスパイレス指数は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ポイントであり、平成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年度までは同水準で推移していたが、前年度と比較し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ポイントの上昇となった。類似団体平均値との比較では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ポイント低いものの、数値の変動には留意する必要がある。今後も引き続き人事院勧告や国等の動向を踏まえ給与水準の適正化に努める。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83457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843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職員数は定員適正化計画等により人員の削減に重点を置いていたため、類似団体と比較し低い水準を維持しているが、上昇傾向にある。今後も事務事業の改革や見直し等を図り、住民サービスの質を低下させないよう効率的な行政組織の構築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82278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859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54701</xdr:rowOff>
    </xdr:from>
    <xdr:to>
      <xdr:col>77</xdr:col>
      <xdr:colOff>44450</xdr:colOff>
      <xdr:row>60</xdr:row>
      <xdr:rowOff>61595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4170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44359</xdr:rowOff>
    </xdr:from>
    <xdr:to>
      <xdr:col>72</xdr:col>
      <xdr:colOff>203200</xdr:colOff>
      <xdr:row>60</xdr:row>
      <xdr:rowOff>54701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13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40912</xdr:rowOff>
    </xdr:from>
    <xdr:to>
      <xdr:col>68</xdr:col>
      <xdr:colOff>152400</xdr:colOff>
      <xdr:row>60</xdr:row>
      <xdr:rowOff>44359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79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31478</xdr:rowOff>
    </xdr:from>
    <xdr:to>
      <xdr:col>81</xdr:col>
      <xdr:colOff>95250</xdr:colOff>
      <xdr:row>60</xdr:row>
      <xdr:rowOff>133078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48005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3901</xdr:rowOff>
    </xdr:from>
    <xdr:to>
      <xdr:col>73</xdr:col>
      <xdr:colOff>44450</xdr:colOff>
      <xdr:row>60</xdr:row>
      <xdr:rowOff>105501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115678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165009</xdr:rowOff>
    </xdr:from>
    <xdr:to>
      <xdr:col>68</xdr:col>
      <xdr:colOff>203200</xdr:colOff>
      <xdr:row>60</xdr:row>
      <xdr:rowOff>95159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105336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161562</xdr:rowOff>
    </xdr:from>
    <xdr:to>
      <xdr:col>64</xdr:col>
      <xdr:colOff>152400</xdr:colOff>
      <xdr:row>60</xdr:row>
      <xdr:rowOff>91712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令和元年度の実質公債費比率は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上昇の一途をたどっている。元利償還金の増加及び一部事務組合等の起こした地方債に充てたと認められる負担金等の増加が主な要因として上げられる。今後も地方債の新規発行の抑制に努めるなど、実質公債費比率の大幅な上昇を招かないよう、財政の健全化を確保した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42</xdr:row>
      <xdr:rowOff>9313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17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3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減少した。主な要因として新規地方債借入の抑制を努めたことによる地方債残高の減少（△</a:t>
          </a:r>
          <a:r>
            <a:rPr kumimoji="1" lang="en-US" altLang="ja-JP" sz="1300">
              <a:latin typeface="ＭＳ Ｐゴシック" panose="020B0600070205080204" pitchFamily="50" charset="-128"/>
              <a:ea typeface="ＭＳ Ｐゴシック" panose="020B0600070205080204" pitchFamily="50" charset="-128"/>
            </a:rPr>
            <a:t>442,379</a:t>
          </a:r>
          <a:r>
            <a:rPr kumimoji="1" lang="ja-JP" altLang="en-US" sz="1300">
              <a:latin typeface="ＭＳ Ｐゴシック" panose="020B0600070205080204" pitchFamily="50" charset="-128"/>
              <a:ea typeface="ＭＳ Ｐゴシック" panose="020B0600070205080204" pitchFamily="50" charset="-128"/>
            </a:rPr>
            <a:t>千円）、公営企業債等繰入見込額の減少（△</a:t>
          </a:r>
          <a:r>
            <a:rPr kumimoji="1" lang="en-US" altLang="ja-JP" sz="1300">
              <a:latin typeface="ＭＳ Ｐゴシック" panose="020B0600070205080204" pitchFamily="50" charset="-128"/>
              <a:ea typeface="ＭＳ Ｐゴシック" panose="020B0600070205080204" pitchFamily="50" charset="-128"/>
            </a:rPr>
            <a:t>14,885</a:t>
          </a:r>
          <a:r>
            <a:rPr kumimoji="1" lang="ja-JP" altLang="en-US" sz="1300">
              <a:latin typeface="ＭＳ Ｐゴシック" panose="020B0600070205080204" pitchFamily="50" charset="-128"/>
              <a:ea typeface="ＭＳ Ｐゴシック" panose="020B0600070205080204" pitchFamily="50" charset="-128"/>
            </a:rPr>
            <a:t>千円）等が上げられるが、依然として類似団体平均値、全国平均、県内平均と比較し高い水準にある。今後も新規地方債の発行には注意を払い、発行の際は交付税措置が有利なメニューを選択するなどして将来負担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114663</xdr:rowOff>
    </xdr:from>
    <xdr:to>
      <xdr:col>81</xdr:col>
      <xdr:colOff>44450</xdr:colOff>
      <xdr:row>16</xdr:row>
      <xdr:rowOff>125004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578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125004</xdr:rowOff>
    </xdr:from>
    <xdr:to>
      <xdr:col>77</xdr:col>
      <xdr:colOff>44450</xdr:colOff>
      <xdr:row>16</xdr:row>
      <xdr:rowOff>135346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6820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123855</xdr:rowOff>
    </xdr:from>
    <xdr:to>
      <xdr:col>72</xdr:col>
      <xdr:colOff>203200</xdr:colOff>
      <xdr:row>16</xdr:row>
      <xdr:rowOff>135346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123855</xdr:rowOff>
    </xdr:from>
    <xdr:to>
      <xdr:col>68</xdr:col>
      <xdr:colOff>152400</xdr:colOff>
      <xdr:row>16</xdr:row>
      <xdr:rowOff>142240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705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63863</xdr:rowOff>
    </xdr:from>
    <xdr:to>
      <xdr:col>81</xdr:col>
      <xdr:colOff>95250</xdr:colOff>
      <xdr:row>16</xdr:row>
      <xdr:rowOff>165463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35940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7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74204</xdr:rowOff>
    </xdr:from>
    <xdr:to>
      <xdr:col>77</xdr:col>
      <xdr:colOff>95250</xdr:colOff>
      <xdr:row>17</xdr:row>
      <xdr:rowOff>4354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160581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84546</xdr:rowOff>
    </xdr:from>
    <xdr:to>
      <xdr:col>73</xdr:col>
      <xdr:colOff>44450</xdr:colOff>
      <xdr:row>17</xdr:row>
      <xdr:rowOff>14696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170923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73055</xdr:rowOff>
    </xdr:from>
    <xdr:to>
      <xdr:col>68</xdr:col>
      <xdr:colOff>203200</xdr:colOff>
      <xdr:row>17</xdr:row>
      <xdr:rowOff>3205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令和元年度の人件費は前年度と同値であったものの、類似団体平均値との乖離は縮小した。今後も事務の効率化、時間外手当の抑制に取り組む等して、人件費の抑制に取り組む。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令和元年度の物件費は類似団体平均値と比較し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低い値であったものの、前年度と比較し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高い水準となった。学校給食の調理・配送業務の委託化が通年化したことによるものが主な要因である。今後も他各業務の委託の検討がなされているが、類似団体平均値と大きな乖離が生じないよう、注視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14</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21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13</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2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13</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49530</xdr:rowOff>
    </xdr:from>
    <xdr:to>
      <xdr:col>74</xdr:col>
      <xdr:colOff>31750</xdr:colOff>
      <xdr:row>13</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令和元年度の扶助費について、各給付費事業等の増加により扶助費歳出全体額は増加したものの、経常一般財源等合計額が減少したことにより、前年度と比較して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下回る結果となった。今後も行政改革の推進により適正な事業を見極め、財政状況を圧迫することがないよう努力していく。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99785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99785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ている要因として、一部事務組合である毛呂山・越生・鳩山公共下水道組合の公営企業会計の適用化により性質が繰出金から補助費に鞍替えしたことによるものが大きい。しかし、後期高齢者医療給付費の負担金や介護保険特別会計の繰出金等は前年度と比較し増加しており、今後も増加が見込まれる。各会計の適切な事業運営により、繰出金等の安定した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66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85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60325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8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令和元年度の補助費等は、以前より類似団体と比較し数値が高く、また上昇傾向にあり、前年度との比較においては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上昇した。前年度から大きく上昇した要因として、一部事務組合である毛呂山・越生・鳩山公共下水道組合の公営企業会計の適用化により、性質が繰出金から補助費に鞍替えしたことが大きな要因として上げられる。各団体への補助金の見直し等により数値を下降させるよう努力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39</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278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23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8128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170434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36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上昇し、類似団体平均値と比較し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高い結果となった。平成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年度に借入を行った防災行政無線デジタル化整備事業や同じく平成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臨時財政対策債の、据置期間終了による元利償還が開始されたことが大きな要因である。厳しい財政状況の中で、地方債に頼らないことは困難であり、今後も公債費の比率は上昇すると想定され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80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令和元年度については、学校給食の調理・配送業務委託化が通年化し、物件費が増加したこと等により、公債費以外では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た。他、補助費等について、一部事務組合である毛呂山・越生・鳩山公共下水道組合の公営企業会計の適用化による性質変更があったものの、依然として類似団体平均値と比較し高い傾向にある。今後も国庫補助金等各種補助金を最大限に活用することにより一般財源の抑制に努め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863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086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35561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78</xdr:row>
      <xdr:rowOff>3556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44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129819</xdr:rowOff>
    </xdr:from>
    <xdr:to>
      <xdr:col>29</xdr:col>
      <xdr:colOff>127000</xdr:colOff>
      <xdr:row>17</xdr:row>
      <xdr:rowOff>136841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2094"/>
          <a:ext cx="6477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114596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76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133918</xdr:rowOff>
    </xdr:from>
    <xdr:to>
      <xdr:col>26</xdr:col>
      <xdr:colOff>50800</xdr:colOff>
      <xdr:row>17</xdr:row>
      <xdr:rowOff>136841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96193"/>
          <a:ext cx="6985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133918</xdr:rowOff>
    </xdr:from>
    <xdr:to>
      <xdr:col>22</xdr:col>
      <xdr:colOff>114300</xdr:colOff>
      <xdr:row>17</xdr:row>
      <xdr:rowOff>165693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6193"/>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165693</xdr:rowOff>
    </xdr:from>
    <xdr:to>
      <xdr:col>18</xdr:col>
      <xdr:colOff>177800</xdr:colOff>
      <xdr:row>18</xdr:row>
      <xdr:rowOff>4563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7968"/>
          <a:ext cx="698500" cy="1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79019</xdr:rowOff>
    </xdr:from>
    <xdr:to>
      <xdr:col>29</xdr:col>
      <xdr:colOff>177800</xdr:colOff>
      <xdr:row>18</xdr:row>
      <xdr:rowOff>9169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95546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86041</xdr:rowOff>
    </xdr:from>
    <xdr:to>
      <xdr:col>26</xdr:col>
      <xdr:colOff>101600</xdr:colOff>
      <xdr:row>18</xdr:row>
      <xdr:rowOff>16191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26368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83118</xdr:rowOff>
    </xdr:from>
    <xdr:to>
      <xdr:col>22</xdr:col>
      <xdr:colOff>165100</xdr:colOff>
      <xdr:row>18</xdr:row>
      <xdr:rowOff>13268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23445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114893</xdr:rowOff>
    </xdr:from>
    <xdr:to>
      <xdr:col>19</xdr:col>
      <xdr:colOff>38100</xdr:colOff>
      <xdr:row>18</xdr:row>
      <xdr:rowOff>45043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125213</xdr:rowOff>
    </xdr:from>
    <xdr:to>
      <xdr:col>15</xdr:col>
      <xdr:colOff>101600</xdr:colOff>
      <xdr:row>18</xdr:row>
      <xdr:rowOff>55363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65540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153779</xdr:rowOff>
    </xdr:from>
    <xdr:to>
      <xdr:col>29</xdr:col>
      <xdr:colOff>127000</xdr:colOff>
      <xdr:row>35</xdr:row>
      <xdr:rowOff>244043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64129"/>
          <a:ext cx="647700" cy="9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244043</xdr:rowOff>
    </xdr:from>
    <xdr:to>
      <xdr:col>26</xdr:col>
      <xdr:colOff>50800</xdr:colOff>
      <xdr:row>35</xdr:row>
      <xdr:rowOff>289273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54393"/>
          <a:ext cx="6985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289273</xdr:rowOff>
    </xdr:from>
    <xdr:to>
      <xdr:col>22</xdr:col>
      <xdr:colOff>114300</xdr:colOff>
      <xdr:row>35</xdr:row>
      <xdr:rowOff>339141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99623"/>
          <a:ext cx="698500" cy="4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339141</xdr:rowOff>
    </xdr:from>
    <xdr:to>
      <xdr:col>18</xdr:col>
      <xdr:colOff>177800</xdr:colOff>
      <xdr:row>36</xdr:row>
      <xdr:rowOff>21485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49491"/>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102979</xdr:rowOff>
    </xdr:from>
    <xdr:to>
      <xdr:col>29</xdr:col>
      <xdr:colOff>177800</xdr:colOff>
      <xdr:row>35</xdr:row>
      <xdr:rowOff>204579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1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290956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193243</xdr:rowOff>
    </xdr:from>
    <xdr:to>
      <xdr:col>26</xdr:col>
      <xdr:colOff>101600</xdr:colOff>
      <xdr:row>35</xdr:row>
      <xdr:rowOff>294843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305020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7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238473</xdr:rowOff>
    </xdr:from>
    <xdr:to>
      <xdr:col>22</xdr:col>
      <xdr:colOff>165100</xdr:colOff>
      <xdr:row>35</xdr:row>
      <xdr:rowOff>340073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324850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288341</xdr:rowOff>
    </xdr:from>
    <xdr:to>
      <xdr:col>19</xdr:col>
      <xdr:colOff>38100</xdr:colOff>
      <xdr:row>36</xdr:row>
      <xdr:rowOff>47041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31818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313585</xdr:rowOff>
    </xdr:from>
    <xdr:to>
      <xdr:col>15</xdr:col>
      <xdr:colOff>101600</xdr:colOff>
      <xdr:row>36</xdr:row>
      <xdr:rowOff>72285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57062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1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163284</xdr:rowOff>
    </xdr:from>
    <xdr:to>
      <xdr:col>24</xdr:col>
      <xdr:colOff>63500</xdr:colOff>
      <xdr:row>37</xdr:row>
      <xdr:rowOff>166598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6934"/>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166598</xdr:rowOff>
    </xdr:from>
    <xdr:to>
      <xdr:col>19</xdr:col>
      <xdr:colOff>177800</xdr:colOff>
      <xdr:row>38</xdr:row>
      <xdr:rowOff>4940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024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4940</xdr:rowOff>
    </xdr:from>
    <xdr:to>
      <xdr:col>15</xdr:col>
      <xdr:colOff>50800</xdr:colOff>
      <xdr:row>38</xdr:row>
      <xdr:rowOff>40507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0040"/>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32791</xdr:rowOff>
    </xdr:from>
    <xdr:to>
      <xdr:col>10</xdr:col>
      <xdr:colOff>114300</xdr:colOff>
      <xdr:row>38</xdr:row>
      <xdr:rowOff>40507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7891"/>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112484</xdr:rowOff>
    </xdr:from>
    <xdr:to>
      <xdr:col>24</xdr:col>
      <xdr:colOff>114300</xdr:colOff>
      <xdr:row>38</xdr:row>
      <xdr:rowOff>42634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90911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115799</xdr:rowOff>
    </xdr:from>
    <xdr:to>
      <xdr:col>20</xdr:col>
      <xdr:colOff>38100</xdr:colOff>
      <xdr:row>38</xdr:row>
      <xdr:rowOff>45949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125590</xdr:rowOff>
    </xdr:from>
    <xdr:to>
      <xdr:col>15</xdr:col>
      <xdr:colOff>101600</xdr:colOff>
      <xdr:row>38</xdr:row>
      <xdr:rowOff>55741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9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46867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161157</xdr:rowOff>
    </xdr:from>
    <xdr:to>
      <xdr:col>10</xdr:col>
      <xdr:colOff>165100</xdr:colOff>
      <xdr:row>38</xdr:row>
      <xdr:rowOff>91307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82434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153441</xdr:rowOff>
    </xdr:from>
    <xdr:to>
      <xdr:col>6</xdr:col>
      <xdr:colOff>38100</xdr:colOff>
      <xdr:row>38</xdr:row>
      <xdr:rowOff>83592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7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129439</xdr:rowOff>
    </xdr:from>
    <xdr:to>
      <xdr:col>24</xdr:col>
      <xdr:colOff>63500</xdr:colOff>
      <xdr:row>59</xdr:row>
      <xdr:rowOff>2236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73539"/>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xdr:rowOff>
    </xdr:from>
    <xdr:to>
      <xdr:col>19</xdr:col>
      <xdr:colOff>177800</xdr:colOff>
      <xdr:row>59</xdr:row>
      <xdr:rowOff>2236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15588"/>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164757</xdr:rowOff>
    </xdr:from>
    <xdr:to>
      <xdr:col>15</xdr:col>
      <xdr:colOff>50800</xdr:colOff>
      <xdr:row>59</xdr:row>
      <xdr:rowOff>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0885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162141</xdr:rowOff>
    </xdr:from>
    <xdr:to>
      <xdr:col>10</xdr:col>
      <xdr:colOff>114300</xdr:colOff>
      <xdr:row>58</xdr:row>
      <xdr:rowOff>164757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06241"/>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78639</xdr:rowOff>
    </xdr:from>
    <xdr:to>
      <xdr:col>24</xdr:col>
      <xdr:colOff>114300</xdr:colOff>
      <xdr:row>59</xdr:row>
      <xdr:rowOff>8789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165016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122886</xdr:rowOff>
    </xdr:from>
    <xdr:to>
      <xdr:col>20</xdr:col>
      <xdr:colOff>38100</xdr:colOff>
      <xdr:row>59</xdr:row>
      <xdr:rowOff>53036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44163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120688</xdr:rowOff>
    </xdr:from>
    <xdr:to>
      <xdr:col>15</xdr:col>
      <xdr:colOff>101600</xdr:colOff>
      <xdr:row>59</xdr:row>
      <xdr:rowOff>50838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41965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113957</xdr:rowOff>
    </xdr:from>
    <xdr:to>
      <xdr:col>10</xdr:col>
      <xdr:colOff>165100</xdr:colOff>
      <xdr:row>59</xdr:row>
      <xdr:rowOff>44107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35234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111341</xdr:rowOff>
    </xdr:from>
    <xdr:to>
      <xdr:col>6</xdr:col>
      <xdr:colOff>38100</xdr:colOff>
      <xdr:row>59</xdr:row>
      <xdr:rowOff>41491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93808</xdr:rowOff>
    </xdr:from>
    <xdr:to>
      <xdr:col>24</xdr:col>
      <xdr:colOff>63500</xdr:colOff>
      <xdr:row>77</xdr:row>
      <xdr:rowOff>109410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95458"/>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93808</xdr:rowOff>
    </xdr:from>
    <xdr:to>
      <xdr:col>19</xdr:col>
      <xdr:colOff>177800</xdr:colOff>
      <xdr:row>77</xdr:row>
      <xdr:rowOff>170275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5458"/>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170275</xdr:rowOff>
    </xdr:from>
    <xdr:to>
      <xdr:col>15</xdr:col>
      <xdr:colOff>50800</xdr:colOff>
      <xdr:row>78</xdr:row>
      <xdr:rowOff>1454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192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997</xdr:rowOff>
    </xdr:from>
    <xdr:to>
      <xdr:col>10</xdr:col>
      <xdr:colOff>114300</xdr:colOff>
      <xdr:row>78</xdr:row>
      <xdr:rowOff>1454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40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58610</xdr:rowOff>
    </xdr:from>
    <xdr:to>
      <xdr:col>24</xdr:col>
      <xdr:colOff>114300</xdr:colOff>
      <xdr:row>77</xdr:row>
      <xdr:rowOff>160210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144987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43008</xdr:rowOff>
    </xdr:from>
    <xdr:to>
      <xdr:col>20</xdr:col>
      <xdr:colOff>38100</xdr:colOff>
      <xdr:row>77</xdr:row>
      <xdr:rowOff>144608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135735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119475</xdr:rowOff>
    </xdr:from>
    <xdr:to>
      <xdr:col>15</xdr:col>
      <xdr:colOff>101600</xdr:colOff>
      <xdr:row>78</xdr:row>
      <xdr:rowOff>49625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40752</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41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122104</xdr:rowOff>
    </xdr:from>
    <xdr:to>
      <xdr:col>10</xdr:col>
      <xdr:colOff>165100</xdr:colOff>
      <xdr:row>78</xdr:row>
      <xdr:rowOff>52254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43381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121647</xdr:rowOff>
    </xdr:from>
    <xdr:to>
      <xdr:col>6</xdr:col>
      <xdr:colOff>38100</xdr:colOff>
      <xdr:row>78</xdr:row>
      <xdr:rowOff>51797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42924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416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142182</xdr:rowOff>
    </xdr:from>
    <xdr:to>
      <xdr:col>24</xdr:col>
      <xdr:colOff>63500</xdr:colOff>
      <xdr:row>98</xdr:row>
      <xdr:rowOff>24795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2832"/>
          <a:ext cx="8382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141757</xdr:rowOff>
    </xdr:from>
    <xdr:to>
      <xdr:col>19</xdr:col>
      <xdr:colOff>177800</xdr:colOff>
      <xdr:row>98</xdr:row>
      <xdr:rowOff>24795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72407"/>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134311</xdr:rowOff>
    </xdr:from>
    <xdr:to>
      <xdr:col>15</xdr:col>
      <xdr:colOff>50800</xdr:colOff>
      <xdr:row>97</xdr:row>
      <xdr:rowOff>141757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64961"/>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134311</xdr:rowOff>
    </xdr:from>
    <xdr:to>
      <xdr:col>10</xdr:col>
      <xdr:colOff>114300</xdr:colOff>
      <xdr:row>98</xdr:row>
      <xdr:rowOff>19196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64961"/>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91382</xdr:rowOff>
    </xdr:from>
    <xdr:to>
      <xdr:col>24</xdr:col>
      <xdr:colOff>114300</xdr:colOff>
      <xdr:row>98</xdr:row>
      <xdr:rowOff>21532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69809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145445</xdr:rowOff>
    </xdr:from>
    <xdr:to>
      <xdr:col>20</xdr:col>
      <xdr:colOff>38100</xdr:colOff>
      <xdr:row>98</xdr:row>
      <xdr:rowOff>75595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66722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90957</xdr:rowOff>
    </xdr:from>
    <xdr:to>
      <xdr:col>15</xdr:col>
      <xdr:colOff>101600</xdr:colOff>
      <xdr:row>98</xdr:row>
      <xdr:rowOff>21107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83511</xdr:rowOff>
    </xdr:from>
    <xdr:to>
      <xdr:col>10</xdr:col>
      <xdr:colOff>165100</xdr:colOff>
      <xdr:row>98</xdr:row>
      <xdr:rowOff>13661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139846</xdr:rowOff>
    </xdr:from>
    <xdr:to>
      <xdr:col>6</xdr:col>
      <xdr:colOff>38100</xdr:colOff>
      <xdr:row>98</xdr:row>
      <xdr:rowOff>69996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61123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46115</xdr:rowOff>
    </xdr:from>
    <xdr:to>
      <xdr:col>55</xdr:col>
      <xdr:colOff>0</xdr:colOff>
      <xdr:row>36</xdr:row>
      <xdr:rowOff>161003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18315"/>
          <a:ext cx="8382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161003</xdr:rowOff>
    </xdr:from>
    <xdr:to>
      <xdr:col>50</xdr:col>
      <xdr:colOff>114300</xdr:colOff>
      <xdr:row>37</xdr:row>
      <xdr:rowOff>17976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33203"/>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17976</xdr:rowOff>
    </xdr:from>
    <xdr:to>
      <xdr:col>45</xdr:col>
      <xdr:colOff>177800</xdr:colOff>
      <xdr:row>37</xdr:row>
      <xdr:rowOff>23408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61626"/>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88505</xdr:rowOff>
    </xdr:from>
    <xdr:to>
      <xdr:col>41</xdr:col>
      <xdr:colOff>50800</xdr:colOff>
      <xdr:row>37</xdr:row>
      <xdr:rowOff>23408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60705"/>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166765</xdr:rowOff>
    </xdr:from>
    <xdr:to>
      <xdr:col>55</xdr:col>
      <xdr:colOff>50800</xdr:colOff>
      <xdr:row>36</xdr:row>
      <xdr:rowOff>96915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18192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110203</xdr:rowOff>
    </xdr:from>
    <xdr:to>
      <xdr:col>50</xdr:col>
      <xdr:colOff>165100</xdr:colOff>
      <xdr:row>37</xdr:row>
      <xdr:rowOff>40353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31480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138626</xdr:rowOff>
    </xdr:from>
    <xdr:to>
      <xdr:col>46</xdr:col>
      <xdr:colOff>38100</xdr:colOff>
      <xdr:row>37</xdr:row>
      <xdr:rowOff>68776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59903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144058</xdr:rowOff>
    </xdr:from>
    <xdr:to>
      <xdr:col>41</xdr:col>
      <xdr:colOff>101600</xdr:colOff>
      <xdr:row>37</xdr:row>
      <xdr:rowOff>74208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65335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37705</xdr:rowOff>
    </xdr:from>
    <xdr:to>
      <xdr:col>36</xdr:col>
      <xdr:colOff>165100</xdr:colOff>
      <xdr:row>36</xdr:row>
      <xdr:rowOff>139305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155832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106057</xdr:rowOff>
    </xdr:from>
    <xdr:to>
      <xdr:col>55</xdr:col>
      <xdr:colOff>0</xdr:colOff>
      <xdr:row>58</xdr:row>
      <xdr:rowOff>110472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50157"/>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92316</xdr:rowOff>
    </xdr:from>
    <xdr:to>
      <xdr:col>50</xdr:col>
      <xdr:colOff>114300</xdr:colOff>
      <xdr:row>58</xdr:row>
      <xdr:rowOff>106057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36416"/>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56654</xdr:rowOff>
    </xdr:from>
    <xdr:to>
      <xdr:col>45</xdr:col>
      <xdr:colOff>177800</xdr:colOff>
      <xdr:row>58</xdr:row>
      <xdr:rowOff>92316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0754"/>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56654</xdr:rowOff>
    </xdr:from>
    <xdr:to>
      <xdr:col>41</xdr:col>
      <xdr:colOff>50800</xdr:colOff>
      <xdr:row>58</xdr:row>
      <xdr:rowOff>68361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00754"/>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59672</xdr:rowOff>
    </xdr:from>
    <xdr:to>
      <xdr:col>55</xdr:col>
      <xdr:colOff>50800</xdr:colOff>
      <xdr:row>58</xdr:row>
      <xdr:rowOff>161272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146049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55257</xdr:rowOff>
    </xdr:from>
    <xdr:to>
      <xdr:col>50</xdr:col>
      <xdr:colOff>165100</xdr:colOff>
      <xdr:row>58</xdr:row>
      <xdr:rowOff>156857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41516</xdr:rowOff>
    </xdr:from>
    <xdr:to>
      <xdr:col>46</xdr:col>
      <xdr:colOff>38100</xdr:colOff>
      <xdr:row>58</xdr:row>
      <xdr:rowOff>143116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134243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5854</xdr:rowOff>
    </xdr:from>
    <xdr:to>
      <xdr:col>41</xdr:col>
      <xdr:colOff>101600</xdr:colOff>
      <xdr:row>58</xdr:row>
      <xdr:rowOff>107454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98581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17561</xdr:rowOff>
    </xdr:from>
    <xdr:to>
      <xdr:col>36</xdr:col>
      <xdr:colOff>165100</xdr:colOff>
      <xdr:row>58</xdr:row>
      <xdr:rowOff>119161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110288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5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137931</xdr:rowOff>
    </xdr:from>
    <xdr:to>
      <xdr:col>55</xdr:col>
      <xdr:colOff>0</xdr:colOff>
      <xdr:row>78</xdr:row>
      <xdr:rowOff>138827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11031"/>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137931</xdr:rowOff>
    </xdr:from>
    <xdr:to>
      <xdr:col>50</xdr:col>
      <xdr:colOff>114300</xdr:colOff>
      <xdr:row>78</xdr:row>
      <xdr:rowOff>138554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11031"/>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138554</xdr:rowOff>
    </xdr:from>
    <xdr:to>
      <xdr:col>45</xdr:col>
      <xdr:colOff>177800</xdr:colOff>
      <xdr:row>78</xdr:row>
      <xdr:rowOff>139179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11654"/>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94555</xdr:rowOff>
    </xdr:from>
    <xdr:to>
      <xdr:col>41</xdr:col>
      <xdr:colOff>50800</xdr:colOff>
      <xdr:row>78</xdr:row>
      <xdr:rowOff>139179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67655"/>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88027</xdr:rowOff>
    </xdr:from>
    <xdr:to>
      <xdr:col>55</xdr:col>
      <xdr:colOff>50800</xdr:colOff>
      <xdr:row>79</xdr:row>
      <xdr:rowOff>18177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87131</xdr:rowOff>
    </xdr:from>
    <xdr:to>
      <xdr:col>50</xdr:col>
      <xdr:colOff>165100</xdr:colOff>
      <xdr:row>79</xdr:row>
      <xdr:rowOff>17281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8408</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52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87754</xdr:rowOff>
    </xdr:from>
    <xdr:to>
      <xdr:col>46</xdr:col>
      <xdr:colOff>38100</xdr:colOff>
      <xdr:row>79</xdr:row>
      <xdr:rowOff>17904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9031</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55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88379</xdr:rowOff>
    </xdr:from>
    <xdr:to>
      <xdr:col>41</xdr:col>
      <xdr:colOff>101600</xdr:colOff>
      <xdr:row>79</xdr:row>
      <xdr:rowOff>18529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9656</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2017" y="1355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43755</xdr:rowOff>
    </xdr:from>
    <xdr:to>
      <xdr:col>36</xdr:col>
      <xdr:colOff>165100</xdr:colOff>
      <xdr:row>78</xdr:row>
      <xdr:rowOff>145355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121724</xdr:rowOff>
    </xdr:from>
    <xdr:to>
      <xdr:col>55</xdr:col>
      <xdr:colOff>0</xdr:colOff>
      <xdr:row>98</xdr:row>
      <xdr:rowOff>148509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23824"/>
          <a:ext cx="8382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65763</xdr:rowOff>
    </xdr:from>
    <xdr:to>
      <xdr:col>50</xdr:col>
      <xdr:colOff>114300</xdr:colOff>
      <xdr:row>98</xdr:row>
      <xdr:rowOff>121724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67863"/>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121816</xdr:rowOff>
    </xdr:from>
    <xdr:to>
      <xdr:col>45</xdr:col>
      <xdr:colOff>177800</xdr:colOff>
      <xdr:row>98</xdr:row>
      <xdr:rowOff>65763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52466"/>
          <a:ext cx="889000" cy="1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121816</xdr:rowOff>
    </xdr:from>
    <xdr:to>
      <xdr:col>41</xdr:col>
      <xdr:colOff>50800</xdr:colOff>
      <xdr:row>98</xdr:row>
      <xdr:rowOff>139128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52466"/>
          <a:ext cx="889000" cy="1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97709</xdr:rowOff>
    </xdr:from>
    <xdr:to>
      <xdr:col>55</xdr:col>
      <xdr:colOff>50800</xdr:colOff>
      <xdr:row>99</xdr:row>
      <xdr:rowOff>27859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12636</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1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70924</xdr:rowOff>
    </xdr:from>
    <xdr:to>
      <xdr:col>50</xdr:col>
      <xdr:colOff>165100</xdr:colOff>
      <xdr:row>99</xdr:row>
      <xdr:rowOff>1074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163651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14963</xdr:rowOff>
    </xdr:from>
    <xdr:to>
      <xdr:col>46</xdr:col>
      <xdr:colOff>38100</xdr:colOff>
      <xdr:row>98</xdr:row>
      <xdr:rowOff>116563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107690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71016</xdr:rowOff>
    </xdr:from>
    <xdr:to>
      <xdr:col>41</xdr:col>
      <xdr:colOff>101600</xdr:colOff>
      <xdr:row>98</xdr:row>
      <xdr:rowOff>1166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17693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88328</xdr:rowOff>
    </xdr:from>
    <xdr:to>
      <xdr:col>36</xdr:col>
      <xdr:colOff>165100</xdr:colOff>
      <xdr:row>99</xdr:row>
      <xdr:rowOff>18478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43791</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341"/>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164441</xdr:rowOff>
    </xdr:from>
    <xdr:to>
      <xdr:col>85</xdr:col>
      <xdr:colOff>177800</xdr:colOff>
      <xdr:row>39</xdr:row>
      <xdr:rowOff>94591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15456</xdr:rowOff>
    </xdr:from>
    <xdr:to>
      <xdr:col>85</xdr:col>
      <xdr:colOff>127000</xdr:colOff>
      <xdr:row>77</xdr:row>
      <xdr:rowOff>37973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17106"/>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37973</xdr:rowOff>
    </xdr:from>
    <xdr:to>
      <xdr:col>81</xdr:col>
      <xdr:colOff>50800</xdr:colOff>
      <xdr:row>77</xdr:row>
      <xdr:rowOff>59500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39623"/>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59500</xdr:rowOff>
    </xdr:from>
    <xdr:to>
      <xdr:col>76</xdr:col>
      <xdr:colOff>114300</xdr:colOff>
      <xdr:row>77</xdr:row>
      <xdr:rowOff>89915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61150"/>
          <a:ext cx="8890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89915</xdr:rowOff>
    </xdr:from>
    <xdr:to>
      <xdr:col>71</xdr:col>
      <xdr:colOff>177800</xdr:colOff>
      <xdr:row>77</xdr:row>
      <xdr:rowOff>105423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91565"/>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136106</xdr:rowOff>
    </xdr:from>
    <xdr:to>
      <xdr:col>85</xdr:col>
      <xdr:colOff>177800</xdr:colOff>
      <xdr:row>77</xdr:row>
      <xdr:rowOff>66256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114533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158623</xdr:rowOff>
    </xdr:from>
    <xdr:to>
      <xdr:col>81</xdr:col>
      <xdr:colOff>101600</xdr:colOff>
      <xdr:row>77</xdr:row>
      <xdr:rowOff>88773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79900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8700</xdr:rowOff>
    </xdr:from>
    <xdr:to>
      <xdr:col>76</xdr:col>
      <xdr:colOff>165100</xdr:colOff>
      <xdr:row>77</xdr:row>
      <xdr:rowOff>110300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39115</xdr:rowOff>
    </xdr:from>
    <xdr:to>
      <xdr:col>72</xdr:col>
      <xdr:colOff>38100</xdr:colOff>
      <xdr:row>77</xdr:row>
      <xdr:rowOff>140715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131842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54623</xdr:rowOff>
    </xdr:from>
    <xdr:to>
      <xdr:col>67</xdr:col>
      <xdr:colOff>101600</xdr:colOff>
      <xdr:row>77</xdr:row>
      <xdr:rowOff>156223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147350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21476</xdr:rowOff>
    </xdr:from>
    <xdr:to>
      <xdr:col>85</xdr:col>
      <xdr:colOff>127000</xdr:colOff>
      <xdr:row>98</xdr:row>
      <xdr:rowOff>127191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23576"/>
          <a:ext cx="838200" cy="10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90094</xdr:rowOff>
    </xdr:from>
    <xdr:to>
      <xdr:col>81</xdr:col>
      <xdr:colOff>50800</xdr:colOff>
      <xdr:row>98</xdr:row>
      <xdr:rowOff>127191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92194"/>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73800</xdr:rowOff>
    </xdr:from>
    <xdr:to>
      <xdr:col>76</xdr:col>
      <xdr:colOff>114300</xdr:colOff>
      <xdr:row>98</xdr:row>
      <xdr:rowOff>90094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75900"/>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66230</xdr:rowOff>
    </xdr:from>
    <xdr:to>
      <xdr:col>71</xdr:col>
      <xdr:colOff>177800</xdr:colOff>
      <xdr:row>98</xdr:row>
      <xdr:rowOff>73800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68330"/>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142126</xdr:rowOff>
    </xdr:from>
    <xdr:to>
      <xdr:col>85</xdr:col>
      <xdr:colOff>177800</xdr:colOff>
      <xdr:row>98</xdr:row>
      <xdr:rowOff>72276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165003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76391</xdr:rowOff>
    </xdr:from>
    <xdr:to>
      <xdr:col>81</xdr:col>
      <xdr:colOff>101600</xdr:colOff>
      <xdr:row>99</xdr:row>
      <xdr:rowOff>6541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169118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7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39294</xdr:rowOff>
    </xdr:from>
    <xdr:to>
      <xdr:col>76</xdr:col>
      <xdr:colOff>165100</xdr:colOff>
      <xdr:row>98</xdr:row>
      <xdr:rowOff>140894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132021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23000</xdr:rowOff>
    </xdr:from>
    <xdr:to>
      <xdr:col>72</xdr:col>
      <xdr:colOff>38100</xdr:colOff>
      <xdr:row>98</xdr:row>
      <xdr:rowOff>124600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115727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15430</xdr:rowOff>
    </xdr:from>
    <xdr:to>
      <xdr:col>67</xdr:col>
      <xdr:colOff>101600</xdr:colOff>
      <xdr:row>98</xdr:row>
      <xdr:rowOff>117030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108157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95397</xdr:rowOff>
    </xdr:from>
    <xdr:to>
      <xdr:col>116</xdr:col>
      <xdr:colOff>63500</xdr:colOff>
      <xdr:row>58</xdr:row>
      <xdr:rowOff>95809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3949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95809</xdr:rowOff>
    </xdr:from>
    <xdr:to>
      <xdr:col>111</xdr:col>
      <xdr:colOff>177800</xdr:colOff>
      <xdr:row>58</xdr:row>
      <xdr:rowOff>96266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3990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96860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4036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96860</xdr:rowOff>
    </xdr:from>
    <xdr:to>
      <xdr:col>102</xdr:col>
      <xdr:colOff>114300</xdr:colOff>
      <xdr:row>58</xdr:row>
      <xdr:rowOff>97226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4096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44597</xdr:rowOff>
    </xdr:from>
    <xdr:to>
      <xdr:col>116</xdr:col>
      <xdr:colOff>114300</xdr:colOff>
      <xdr:row>58</xdr:row>
      <xdr:rowOff>146197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45009</xdr:rowOff>
    </xdr:from>
    <xdr:to>
      <xdr:col>112</xdr:col>
      <xdr:colOff>38100</xdr:colOff>
      <xdr:row>58</xdr:row>
      <xdr:rowOff>146609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137736</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46060</xdr:rowOff>
    </xdr:from>
    <xdr:to>
      <xdr:col>102</xdr:col>
      <xdr:colOff>165100</xdr:colOff>
      <xdr:row>58</xdr:row>
      <xdr:rowOff>147660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138787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0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46426</xdr:rowOff>
    </xdr:from>
    <xdr:to>
      <xdr:col>98</xdr:col>
      <xdr:colOff>38100</xdr:colOff>
      <xdr:row>58</xdr:row>
      <xdr:rowOff>148026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139153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99466</xdr:rowOff>
    </xdr:from>
    <xdr:to>
      <xdr:col>116</xdr:col>
      <xdr:colOff>63500</xdr:colOff>
      <xdr:row>77</xdr:row>
      <xdr:rowOff>11685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958216"/>
          <a:ext cx="838200" cy="25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99466</xdr:rowOff>
    </xdr:from>
    <xdr:to>
      <xdr:col>111</xdr:col>
      <xdr:colOff>177800</xdr:colOff>
      <xdr:row>75</xdr:row>
      <xdr:rowOff>146397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58216"/>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146397</xdr:rowOff>
    </xdr:from>
    <xdr:to>
      <xdr:col>107</xdr:col>
      <xdr:colOff>50800</xdr:colOff>
      <xdr:row>76</xdr:row>
      <xdr:rowOff>6472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05147"/>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146878</xdr:rowOff>
    </xdr:from>
    <xdr:to>
      <xdr:col>102</xdr:col>
      <xdr:colOff>114300</xdr:colOff>
      <xdr:row>76</xdr:row>
      <xdr:rowOff>6472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00562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132335</xdr:rowOff>
    </xdr:from>
    <xdr:to>
      <xdr:col>116</xdr:col>
      <xdr:colOff>114300</xdr:colOff>
      <xdr:row>77</xdr:row>
      <xdr:rowOff>62485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110762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48666</xdr:rowOff>
    </xdr:from>
    <xdr:to>
      <xdr:col>112</xdr:col>
      <xdr:colOff>38100</xdr:colOff>
      <xdr:row>75</xdr:row>
      <xdr:rowOff>150267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0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166793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95598</xdr:rowOff>
    </xdr:from>
    <xdr:to>
      <xdr:col>107</xdr:col>
      <xdr:colOff>101600</xdr:colOff>
      <xdr:row>76</xdr:row>
      <xdr:rowOff>25747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54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42275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127122</xdr:rowOff>
    </xdr:from>
    <xdr:to>
      <xdr:col>102</xdr:col>
      <xdr:colOff>165100</xdr:colOff>
      <xdr:row>76</xdr:row>
      <xdr:rowOff>57271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48399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96078</xdr:rowOff>
    </xdr:from>
    <xdr:to>
      <xdr:col>98</xdr:col>
      <xdr:colOff>38100</xdr:colOff>
      <xdr:row>76</xdr:row>
      <xdr:rowOff>26228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17355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うち、特に新規整備については類似団体平均値と比較し大きく乖離が生じており、前年度との比較では、普通建設事業費、うち新規整備分、うち更新整備分含め減少している。これは、新たな投資を抑止した結果と考えられる。公債費については類似団体平均値と比較し低い水準となっているものの上昇傾向にある。その他多くの項目において類似団体平均値を下回っているが、引き続き歳入歳出の見直しを進めるとともに、将来の安定した財政運営を維持するため、様々な施策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33,551
33,027
34.07
10,309,627
9,802,482
323,977
6,629,389
9,934,804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32584</xdr:rowOff>
    </xdr:from>
    <xdr:to>
      <xdr:col>24</xdr:col>
      <xdr:colOff>63500</xdr:colOff>
      <xdr:row>37</xdr:row>
      <xdr:rowOff>40096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76234"/>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40096</xdr:rowOff>
    </xdr:from>
    <xdr:to>
      <xdr:col>19</xdr:col>
      <xdr:colOff>177800</xdr:colOff>
      <xdr:row>37</xdr:row>
      <xdr:rowOff>43361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374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43361</xdr:rowOff>
    </xdr:from>
    <xdr:to>
      <xdr:col>15</xdr:col>
      <xdr:colOff>50800</xdr:colOff>
      <xdr:row>37</xdr:row>
      <xdr:rowOff>57078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8701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55771</xdr:rowOff>
    </xdr:from>
    <xdr:to>
      <xdr:col>10</xdr:col>
      <xdr:colOff>114300</xdr:colOff>
      <xdr:row>37</xdr:row>
      <xdr:rowOff>57078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9942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153234</xdr:rowOff>
    </xdr:from>
    <xdr:to>
      <xdr:col>24</xdr:col>
      <xdr:colOff>114300</xdr:colOff>
      <xdr:row>37</xdr:row>
      <xdr:rowOff>83384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131661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160746</xdr:rowOff>
    </xdr:from>
    <xdr:to>
      <xdr:col>20</xdr:col>
      <xdr:colOff>38100</xdr:colOff>
      <xdr:row>37</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82023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164011</xdr:rowOff>
    </xdr:from>
    <xdr:to>
      <xdr:col>15</xdr:col>
      <xdr:colOff>101600</xdr:colOff>
      <xdr:row>37</xdr:row>
      <xdr:rowOff>94161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85288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6278</xdr:rowOff>
    </xdr:from>
    <xdr:to>
      <xdr:col>10</xdr:col>
      <xdr:colOff>165100</xdr:colOff>
      <xdr:row>37</xdr:row>
      <xdr:rowOff>107878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4971</xdr:rowOff>
    </xdr:from>
    <xdr:to>
      <xdr:col>6</xdr:col>
      <xdr:colOff>38100</xdr:colOff>
      <xdr:row>37</xdr:row>
      <xdr:rowOff>106571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97698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96048</xdr:rowOff>
    </xdr:from>
    <xdr:to>
      <xdr:col>24</xdr:col>
      <xdr:colOff>63500</xdr:colOff>
      <xdr:row>58</xdr:row>
      <xdr:rowOff>151228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40148"/>
          <a:ext cx="838200" cy="5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127998</xdr:rowOff>
    </xdr:from>
    <xdr:to>
      <xdr:col>19</xdr:col>
      <xdr:colOff>177800</xdr:colOff>
      <xdr:row>58</xdr:row>
      <xdr:rowOff>151228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72098"/>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110276</xdr:rowOff>
    </xdr:from>
    <xdr:to>
      <xdr:col>15</xdr:col>
      <xdr:colOff>50800</xdr:colOff>
      <xdr:row>58</xdr:row>
      <xdr:rowOff>127998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543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92707</xdr:rowOff>
    </xdr:from>
    <xdr:to>
      <xdr:col>10</xdr:col>
      <xdr:colOff>114300</xdr:colOff>
      <xdr:row>58</xdr:row>
      <xdr:rowOff>110276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36807"/>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45248</xdr:rowOff>
    </xdr:from>
    <xdr:to>
      <xdr:col>24</xdr:col>
      <xdr:colOff>114300</xdr:colOff>
      <xdr:row>58</xdr:row>
      <xdr:rowOff>146848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23675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100428</xdr:rowOff>
    </xdr:from>
    <xdr:to>
      <xdr:col>20</xdr:col>
      <xdr:colOff>38100</xdr:colOff>
      <xdr:row>59</xdr:row>
      <xdr:rowOff>30578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21705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77198</xdr:rowOff>
    </xdr:from>
    <xdr:to>
      <xdr:col>15</xdr:col>
      <xdr:colOff>101600</xdr:colOff>
      <xdr:row>59</xdr:row>
      <xdr:rowOff>7348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169925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59476</xdr:rowOff>
    </xdr:from>
    <xdr:to>
      <xdr:col>10</xdr:col>
      <xdr:colOff>165100</xdr:colOff>
      <xdr:row>58</xdr:row>
      <xdr:rowOff>161076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152203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41907</xdr:rowOff>
    </xdr:from>
    <xdr:to>
      <xdr:col>6</xdr:col>
      <xdr:colOff>38100</xdr:colOff>
      <xdr:row>58</xdr:row>
      <xdr:rowOff>143507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134634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113894</xdr:rowOff>
    </xdr:from>
    <xdr:to>
      <xdr:col>24</xdr:col>
      <xdr:colOff>63500</xdr:colOff>
      <xdr:row>78</xdr:row>
      <xdr:rowOff>32068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15544"/>
          <a:ext cx="838200" cy="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3087</xdr:rowOff>
    </xdr:from>
    <xdr:to>
      <xdr:col>19</xdr:col>
      <xdr:colOff>177800</xdr:colOff>
      <xdr:row>78</xdr:row>
      <xdr:rowOff>32068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76187"/>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3087</xdr:rowOff>
    </xdr:from>
    <xdr:to>
      <xdr:col>15</xdr:col>
      <xdr:colOff>50800</xdr:colOff>
      <xdr:row>78</xdr:row>
      <xdr:rowOff>30201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6187"/>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30201</xdr:rowOff>
    </xdr:from>
    <xdr:to>
      <xdr:col>10</xdr:col>
      <xdr:colOff>114300</xdr:colOff>
      <xdr:row>78</xdr:row>
      <xdr:rowOff>68035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0330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63094</xdr:rowOff>
    </xdr:from>
    <xdr:to>
      <xdr:col>24</xdr:col>
      <xdr:colOff>114300</xdr:colOff>
      <xdr:row>77</xdr:row>
      <xdr:rowOff>164694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41521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152718</xdr:rowOff>
    </xdr:from>
    <xdr:to>
      <xdr:col>20</xdr:col>
      <xdr:colOff>38100</xdr:colOff>
      <xdr:row>78</xdr:row>
      <xdr:rowOff>82868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73995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123737</xdr:rowOff>
    </xdr:from>
    <xdr:to>
      <xdr:col>15</xdr:col>
      <xdr:colOff>101600</xdr:colOff>
      <xdr:row>78</xdr:row>
      <xdr:rowOff>53887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45014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1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150851</xdr:rowOff>
    </xdr:from>
    <xdr:to>
      <xdr:col>10</xdr:col>
      <xdr:colOff>165100</xdr:colOff>
      <xdr:row>78</xdr:row>
      <xdr:rowOff>81001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72128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4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17235</xdr:rowOff>
    </xdr:from>
    <xdr:to>
      <xdr:col>6</xdr:col>
      <xdr:colOff>38100</xdr:colOff>
      <xdr:row>78</xdr:row>
      <xdr:rowOff>118835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109962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59544</xdr:rowOff>
    </xdr:from>
    <xdr:to>
      <xdr:col>24</xdr:col>
      <xdr:colOff>63500</xdr:colOff>
      <xdr:row>99</xdr:row>
      <xdr:rowOff>60246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7033094"/>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59544</xdr:rowOff>
    </xdr:from>
    <xdr:to>
      <xdr:col>19</xdr:col>
      <xdr:colOff>177800</xdr:colOff>
      <xdr:row>99</xdr:row>
      <xdr:rowOff>74599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33094"/>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74599</xdr:rowOff>
    </xdr:from>
    <xdr:to>
      <xdr:col>15</xdr:col>
      <xdr:colOff>50800</xdr:colOff>
      <xdr:row>99</xdr:row>
      <xdr:rowOff>75676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4814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131519</xdr:rowOff>
    </xdr:from>
    <xdr:to>
      <xdr:col>10</xdr:col>
      <xdr:colOff>114300</xdr:colOff>
      <xdr:row>99</xdr:row>
      <xdr:rowOff>75676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33619"/>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9446</xdr:rowOff>
    </xdr:from>
    <xdr:to>
      <xdr:col>24</xdr:col>
      <xdr:colOff>114300</xdr:colOff>
      <xdr:row>99</xdr:row>
      <xdr:rowOff>111046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95823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8744</xdr:rowOff>
    </xdr:from>
    <xdr:to>
      <xdr:col>20</xdr:col>
      <xdr:colOff>38100</xdr:colOff>
      <xdr:row>99</xdr:row>
      <xdr:rowOff>110344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101471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23799</xdr:rowOff>
    </xdr:from>
    <xdr:to>
      <xdr:col>15</xdr:col>
      <xdr:colOff>101600</xdr:colOff>
      <xdr:row>99</xdr:row>
      <xdr:rowOff>125399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116526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24876</xdr:rowOff>
    </xdr:from>
    <xdr:to>
      <xdr:col>10</xdr:col>
      <xdr:colOff>165100</xdr:colOff>
      <xdr:row>99</xdr:row>
      <xdr:rowOff>126476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117603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80719</xdr:rowOff>
    </xdr:from>
    <xdr:to>
      <xdr:col>6</xdr:col>
      <xdr:colOff>38100</xdr:colOff>
      <xdr:row>99</xdr:row>
      <xdr:rowOff>10869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1996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149497</xdr:rowOff>
    </xdr:from>
    <xdr:to>
      <xdr:col>55</xdr:col>
      <xdr:colOff>0</xdr:colOff>
      <xdr:row>37</xdr:row>
      <xdr:rowOff>152110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493147"/>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152110</xdr:rowOff>
    </xdr:from>
    <xdr:to>
      <xdr:col>50</xdr:col>
      <xdr:colOff>114300</xdr:colOff>
      <xdr:row>37</xdr:row>
      <xdr:rowOff>155049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49576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155049</xdr:rowOff>
    </xdr:from>
    <xdr:to>
      <xdr:col>45</xdr:col>
      <xdr:colOff>177800</xdr:colOff>
      <xdr:row>37</xdr:row>
      <xdr:rowOff>158968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49869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115860</xdr:rowOff>
    </xdr:from>
    <xdr:to>
      <xdr:col>41</xdr:col>
      <xdr:colOff>50800</xdr:colOff>
      <xdr:row>37</xdr:row>
      <xdr:rowOff>158968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459510"/>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98697</xdr:rowOff>
    </xdr:from>
    <xdr:to>
      <xdr:col>55</xdr:col>
      <xdr:colOff>50800</xdr:colOff>
      <xdr:row>38</xdr:row>
      <xdr:rowOff>28847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121574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293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101310</xdr:rowOff>
    </xdr:from>
    <xdr:to>
      <xdr:col>50</xdr:col>
      <xdr:colOff>165100</xdr:colOff>
      <xdr:row>38</xdr:row>
      <xdr:rowOff>31460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47987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22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104249</xdr:rowOff>
    </xdr:from>
    <xdr:to>
      <xdr:col>46</xdr:col>
      <xdr:colOff>38100</xdr:colOff>
      <xdr:row>38</xdr:row>
      <xdr:rowOff>34399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50926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108168</xdr:rowOff>
    </xdr:from>
    <xdr:to>
      <xdr:col>41</xdr:col>
      <xdr:colOff>101600</xdr:colOff>
      <xdr:row>38</xdr:row>
      <xdr:rowOff>38318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54845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22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65060</xdr:rowOff>
    </xdr:from>
    <xdr:to>
      <xdr:col>36</xdr:col>
      <xdr:colOff>165100</xdr:colOff>
      <xdr:row>37</xdr:row>
      <xdr:rowOff>166660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11737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1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169663</xdr:rowOff>
    </xdr:from>
    <xdr:to>
      <xdr:col>55</xdr:col>
      <xdr:colOff>0</xdr:colOff>
      <xdr:row>59</xdr:row>
      <xdr:rowOff>21220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13763"/>
          <a:ext cx="8382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169663</xdr:rowOff>
    </xdr:from>
    <xdr:to>
      <xdr:col>50</xdr:col>
      <xdr:colOff>114300</xdr:colOff>
      <xdr:row>58</xdr:row>
      <xdr:rowOff>170577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137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170577</xdr:rowOff>
    </xdr:from>
    <xdr:to>
      <xdr:col>45</xdr:col>
      <xdr:colOff>177800</xdr:colOff>
      <xdr:row>59</xdr:row>
      <xdr:rowOff>43084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14677"/>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43084</xdr:rowOff>
    </xdr:from>
    <xdr:to>
      <xdr:col>41</xdr:col>
      <xdr:colOff>50800</xdr:colOff>
      <xdr:row>59</xdr:row>
      <xdr:rowOff>45664</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58634"/>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141870</xdr:rowOff>
    </xdr:from>
    <xdr:to>
      <xdr:col>55</xdr:col>
      <xdr:colOff>50800</xdr:colOff>
      <xdr:row>59</xdr:row>
      <xdr:rowOff>72020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56797</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118863</xdr:rowOff>
    </xdr:from>
    <xdr:to>
      <xdr:col>50</xdr:col>
      <xdr:colOff>165100</xdr:colOff>
      <xdr:row>59</xdr:row>
      <xdr:rowOff>49013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40140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5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119777</xdr:rowOff>
    </xdr:from>
    <xdr:to>
      <xdr:col>46</xdr:col>
      <xdr:colOff>38100</xdr:colOff>
      <xdr:row>59</xdr:row>
      <xdr:rowOff>49927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41054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163734</xdr:rowOff>
    </xdr:from>
    <xdr:to>
      <xdr:col>41</xdr:col>
      <xdr:colOff>101600</xdr:colOff>
      <xdr:row>59</xdr:row>
      <xdr:rowOff>93884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85011</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166314</xdr:rowOff>
    </xdr:from>
    <xdr:to>
      <xdr:col>36</xdr:col>
      <xdr:colOff>165100</xdr:colOff>
      <xdr:row>59</xdr:row>
      <xdr:rowOff>96464</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87591</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59472</xdr:rowOff>
    </xdr:from>
    <xdr:to>
      <xdr:col>55</xdr:col>
      <xdr:colOff>0</xdr:colOff>
      <xdr:row>79</xdr:row>
      <xdr:rowOff>80666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04022"/>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80666</xdr:rowOff>
    </xdr:from>
    <xdr:to>
      <xdr:col>50</xdr:col>
      <xdr:colOff>114300</xdr:colOff>
      <xdr:row>79</xdr:row>
      <xdr:rowOff>81733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2521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78000</xdr:rowOff>
    </xdr:from>
    <xdr:to>
      <xdr:col>45</xdr:col>
      <xdr:colOff>177800</xdr:colOff>
      <xdr:row>79</xdr:row>
      <xdr:rowOff>81733</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2255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52299</xdr:rowOff>
    </xdr:from>
    <xdr:to>
      <xdr:col>41</xdr:col>
      <xdr:colOff>50800</xdr:colOff>
      <xdr:row>79</xdr:row>
      <xdr:rowOff>78000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96849"/>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8672</xdr:rowOff>
    </xdr:from>
    <xdr:to>
      <xdr:col>55</xdr:col>
      <xdr:colOff>50800</xdr:colOff>
      <xdr:row>79</xdr:row>
      <xdr:rowOff>110272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29866</xdr:rowOff>
    </xdr:from>
    <xdr:to>
      <xdr:col>50</xdr:col>
      <xdr:colOff>165100</xdr:colOff>
      <xdr:row>79</xdr:row>
      <xdr:rowOff>131466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122593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30933</xdr:rowOff>
    </xdr:from>
    <xdr:to>
      <xdr:col>46</xdr:col>
      <xdr:colOff>38100</xdr:colOff>
      <xdr:row>79</xdr:row>
      <xdr:rowOff>132533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123660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27200</xdr:rowOff>
    </xdr:from>
    <xdr:to>
      <xdr:col>41</xdr:col>
      <xdr:colOff>101600</xdr:colOff>
      <xdr:row>79</xdr:row>
      <xdr:rowOff>128800</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119927</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6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1499</xdr:rowOff>
    </xdr:from>
    <xdr:to>
      <xdr:col>36</xdr:col>
      <xdr:colOff>165100</xdr:colOff>
      <xdr:row>79</xdr:row>
      <xdr:rowOff>103099</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94226</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73459</xdr:rowOff>
    </xdr:from>
    <xdr:to>
      <xdr:col>55</xdr:col>
      <xdr:colOff>0</xdr:colOff>
      <xdr:row>98</xdr:row>
      <xdr:rowOff>84655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5559"/>
          <a:ext cx="838200" cy="1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84440</xdr:rowOff>
    </xdr:from>
    <xdr:to>
      <xdr:col>50</xdr:col>
      <xdr:colOff>114300</xdr:colOff>
      <xdr:row>98</xdr:row>
      <xdr:rowOff>84655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86540"/>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82260</xdr:rowOff>
    </xdr:from>
    <xdr:to>
      <xdr:col>45</xdr:col>
      <xdr:colOff>177800</xdr:colOff>
      <xdr:row>98</xdr:row>
      <xdr:rowOff>84440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84360"/>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78823</xdr:rowOff>
    </xdr:from>
    <xdr:to>
      <xdr:col>41</xdr:col>
      <xdr:colOff>50800</xdr:colOff>
      <xdr:row>98</xdr:row>
      <xdr:rowOff>82260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8092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22659</xdr:rowOff>
    </xdr:from>
    <xdr:to>
      <xdr:col>55</xdr:col>
      <xdr:colOff>50800</xdr:colOff>
      <xdr:row>98</xdr:row>
      <xdr:rowOff>124259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33855</xdr:rowOff>
    </xdr:from>
    <xdr:to>
      <xdr:col>50</xdr:col>
      <xdr:colOff>165100</xdr:colOff>
      <xdr:row>98</xdr:row>
      <xdr:rowOff>135455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126582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33640</xdr:rowOff>
    </xdr:from>
    <xdr:to>
      <xdr:col>46</xdr:col>
      <xdr:colOff>38100</xdr:colOff>
      <xdr:row>98</xdr:row>
      <xdr:rowOff>135240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126367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31460</xdr:rowOff>
    </xdr:from>
    <xdr:to>
      <xdr:col>41</xdr:col>
      <xdr:colOff>101600</xdr:colOff>
      <xdr:row>98</xdr:row>
      <xdr:rowOff>133060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124187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28023</xdr:rowOff>
    </xdr:from>
    <xdr:to>
      <xdr:col>36</xdr:col>
      <xdr:colOff>165100</xdr:colOff>
      <xdr:row>98</xdr:row>
      <xdr:rowOff>129623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120750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65824</xdr:rowOff>
    </xdr:from>
    <xdr:to>
      <xdr:col>85</xdr:col>
      <xdr:colOff>127000</xdr:colOff>
      <xdr:row>37</xdr:row>
      <xdr:rowOff>74816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09474"/>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74816</xdr:rowOff>
    </xdr:from>
    <xdr:to>
      <xdr:col>81</xdr:col>
      <xdr:colOff>50800</xdr:colOff>
      <xdr:row>37</xdr:row>
      <xdr:rowOff>86932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1846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22123</xdr:rowOff>
    </xdr:from>
    <xdr:to>
      <xdr:col>76</xdr:col>
      <xdr:colOff>114300</xdr:colOff>
      <xdr:row>37</xdr:row>
      <xdr:rowOff>86932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194323"/>
          <a:ext cx="889000" cy="2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xdr:rowOff>
    </xdr:from>
    <xdr:to>
      <xdr:col>71</xdr:col>
      <xdr:colOff>177800</xdr:colOff>
      <xdr:row>36</xdr:row>
      <xdr:rowOff>22123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172645"/>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15024</xdr:rowOff>
    </xdr:from>
    <xdr:to>
      <xdr:col>85</xdr:col>
      <xdr:colOff>177800</xdr:colOff>
      <xdr:row>37</xdr:row>
      <xdr:rowOff>116624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37901</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24016</xdr:rowOff>
    </xdr:from>
    <xdr:to>
      <xdr:col>81</xdr:col>
      <xdr:colOff>101600</xdr:colOff>
      <xdr:row>37</xdr:row>
      <xdr:rowOff>125616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142143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36132</xdr:rowOff>
    </xdr:from>
    <xdr:to>
      <xdr:col>76</xdr:col>
      <xdr:colOff>165100</xdr:colOff>
      <xdr:row>37</xdr:row>
      <xdr:rowOff>137732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154259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142773</xdr:rowOff>
    </xdr:from>
    <xdr:to>
      <xdr:col>72</xdr:col>
      <xdr:colOff>38100</xdr:colOff>
      <xdr:row>36</xdr:row>
      <xdr:rowOff>72923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1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89450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9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121095</xdr:rowOff>
    </xdr:from>
    <xdr:to>
      <xdr:col>67</xdr:col>
      <xdr:colOff>101600</xdr:colOff>
      <xdr:row>36</xdr:row>
      <xdr:rowOff>51245</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67772</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58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118973</xdr:rowOff>
    </xdr:from>
    <xdr:to>
      <xdr:col>85</xdr:col>
      <xdr:colOff>127000</xdr:colOff>
      <xdr:row>60</xdr:row>
      <xdr:rowOff>5131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234523"/>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88265</xdr:rowOff>
    </xdr:from>
    <xdr:to>
      <xdr:col>81</xdr:col>
      <xdr:colOff>50800</xdr:colOff>
      <xdr:row>59</xdr:row>
      <xdr:rowOff>118973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203815"/>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152110</xdr:rowOff>
    </xdr:from>
    <xdr:to>
      <xdr:col>76</xdr:col>
      <xdr:colOff>114300</xdr:colOff>
      <xdr:row>59</xdr:row>
      <xdr:rowOff>88265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096210"/>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152110</xdr:rowOff>
    </xdr:from>
    <xdr:to>
      <xdr:col>71</xdr:col>
      <xdr:colOff>177800</xdr:colOff>
      <xdr:row>59</xdr:row>
      <xdr:rowOff>49915</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96210"/>
          <a:ext cx="889000" cy="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125781</xdr:rowOff>
    </xdr:from>
    <xdr:to>
      <xdr:col>85</xdr:col>
      <xdr:colOff>177800</xdr:colOff>
      <xdr:row>60</xdr:row>
      <xdr:rowOff>55931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40708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1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68173</xdr:rowOff>
    </xdr:from>
    <xdr:to>
      <xdr:col>81</xdr:col>
      <xdr:colOff>101600</xdr:colOff>
      <xdr:row>59</xdr:row>
      <xdr:rowOff>169773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160900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37465</xdr:rowOff>
    </xdr:from>
    <xdr:to>
      <xdr:col>76</xdr:col>
      <xdr:colOff>165100</xdr:colOff>
      <xdr:row>59</xdr:row>
      <xdr:rowOff>139065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130192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101310</xdr:rowOff>
    </xdr:from>
    <xdr:to>
      <xdr:col>72</xdr:col>
      <xdr:colOff>38100</xdr:colOff>
      <xdr:row>59</xdr:row>
      <xdr:rowOff>31460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22587</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3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170565</xdr:rowOff>
    </xdr:from>
    <xdr:to>
      <xdr:col>67</xdr:col>
      <xdr:colOff>101600</xdr:colOff>
      <xdr:row>59</xdr:row>
      <xdr:rowOff>100715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91842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43791</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8341"/>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164441</xdr:rowOff>
    </xdr:from>
    <xdr:to>
      <xdr:col>85</xdr:col>
      <xdr:colOff>177800</xdr:colOff>
      <xdr:row>79</xdr:row>
      <xdr:rowOff>94591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15456</xdr:rowOff>
    </xdr:from>
    <xdr:to>
      <xdr:col>85</xdr:col>
      <xdr:colOff>127000</xdr:colOff>
      <xdr:row>97</xdr:row>
      <xdr:rowOff>37973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46106"/>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37973</xdr:rowOff>
    </xdr:from>
    <xdr:to>
      <xdr:col>81</xdr:col>
      <xdr:colOff>50800</xdr:colOff>
      <xdr:row>97</xdr:row>
      <xdr:rowOff>59500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68623"/>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59500</xdr:rowOff>
    </xdr:from>
    <xdr:to>
      <xdr:col>76</xdr:col>
      <xdr:colOff>114300</xdr:colOff>
      <xdr:row>97</xdr:row>
      <xdr:rowOff>89915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90150"/>
          <a:ext cx="8890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89915</xdr:rowOff>
    </xdr:from>
    <xdr:to>
      <xdr:col>71</xdr:col>
      <xdr:colOff>177800</xdr:colOff>
      <xdr:row>97</xdr:row>
      <xdr:rowOff>105423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20565"/>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136106</xdr:rowOff>
    </xdr:from>
    <xdr:to>
      <xdr:col>85</xdr:col>
      <xdr:colOff>177800</xdr:colOff>
      <xdr:row>97</xdr:row>
      <xdr:rowOff>66256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114533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158623</xdr:rowOff>
    </xdr:from>
    <xdr:to>
      <xdr:col>81</xdr:col>
      <xdr:colOff>101600</xdr:colOff>
      <xdr:row>97</xdr:row>
      <xdr:rowOff>88773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79900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8700</xdr:rowOff>
    </xdr:from>
    <xdr:to>
      <xdr:col>76</xdr:col>
      <xdr:colOff>165100</xdr:colOff>
      <xdr:row>97</xdr:row>
      <xdr:rowOff>110300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101427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39115</xdr:rowOff>
    </xdr:from>
    <xdr:to>
      <xdr:col>72</xdr:col>
      <xdr:colOff>38100</xdr:colOff>
      <xdr:row>97</xdr:row>
      <xdr:rowOff>140715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131842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54623</xdr:rowOff>
    </xdr:from>
    <xdr:to>
      <xdr:col>67</xdr:col>
      <xdr:colOff>101600</xdr:colOff>
      <xdr:row>97</xdr:row>
      <xdr:rowOff>156223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147350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教育費が住民一人あたり</a:t>
          </a:r>
          <a:r>
            <a:rPr kumimoji="1" lang="en-US" altLang="ja-JP" sz="1300">
              <a:latin typeface="ＭＳ Ｐゴシック" panose="020B0600070205080204" pitchFamily="50" charset="-128"/>
              <a:ea typeface="ＭＳ Ｐゴシック" panose="020B0600070205080204" pitchFamily="50" charset="-128"/>
            </a:rPr>
            <a:t>22,862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5,292</a:t>
          </a:r>
          <a:r>
            <a:rPr kumimoji="1" lang="ja-JP" altLang="en-US" sz="1300">
              <a:latin typeface="ＭＳ Ｐゴシック" panose="020B0600070205080204" pitchFamily="50" charset="-128"/>
              <a:ea typeface="ＭＳ Ｐゴシック" panose="020B0600070205080204" pitchFamily="50" charset="-128"/>
            </a:rPr>
            <a:t>円減少、類似団体内順位は最下位となっている。前年度と比較し減少している要因は、中学校体育館改修工事、小学校体育館非構造部材落下防止対策工事及び図書館空調設備工事等の皆減が上げられる。その他多くの項目においては類似団体平均値を下回っている結果となった。公債費について、類似団体平均値と比較し低いものの、上昇傾向にあり、引き続き新規地方債の発行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財政調整基金残高は、決算剰余金を中心に積立に努めているものの、慢性的な財源不足により取り崩しをせざるを得ず、結果基金残高は減少傾向にある。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実質収支は黒字を維持しているものの、実質単年度収支では平成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年度以降赤字が続いている状況であり、事務事業の見直し等歳出削減の推奨、国庫補助金、県支出金等の補助金を有効活用する等、健全な財政運用に努めていく必要がある。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263_&#27611;&#21570;&#2366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48.2</v>
          </cell>
          <cell r="CF51">
            <v>49.2</v>
          </cell>
          <cell r="CN51">
            <v>48.3</v>
          </cell>
          <cell r="CV51">
            <v>47.4</v>
          </cell>
        </row>
        <row r="53">
          <cell r="BX53">
            <v>54</v>
          </cell>
          <cell r="CF53">
            <v>55.6</v>
          </cell>
          <cell r="CN53">
            <v>57.7</v>
          </cell>
          <cell r="CV53">
            <v>59.5</v>
          </cell>
        </row>
        <row r="55">
          <cell r="AN55" t="str">
            <v>類似団体内平均値</v>
          </cell>
          <cell r="BX55">
            <v>21</v>
          </cell>
          <cell r="CF55">
            <v>20.2</v>
          </cell>
          <cell r="CN55">
            <v>18.3</v>
          </cell>
          <cell r="CV55">
            <v>20.3</v>
          </cell>
        </row>
        <row r="57">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49.8</v>
          </cell>
          <cell r="BX73">
            <v>48.2</v>
          </cell>
          <cell r="CF73">
            <v>49.2</v>
          </cell>
          <cell r="CN73">
            <v>48.3</v>
          </cell>
          <cell r="CV73">
            <v>47.4</v>
          </cell>
        </row>
        <row r="75">
          <cell r="BP75">
            <v>5.3</v>
          </cell>
          <cell r="BX75">
            <v>5.6</v>
          </cell>
          <cell r="CF75">
            <v>6.1</v>
          </cell>
          <cell r="CN75">
            <v>6.7</v>
          </cell>
          <cell r="CV75">
            <v>7.8</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c r="A1" s="180"/>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1"/>
      <c r="DK1" s="181"/>
      <c r="DL1" s="181"/>
      <c r="DM1" s="181"/>
      <c r="DN1" s="181"/>
      <c r="DO1" s="181"/>
    </row>
    <row r="2" spans="1:119" ht="24.75" thickBot="1">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c r="A3" s="181"/>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0"/>
      <c r="DK3" s="180"/>
      <c r="DL3" s="180"/>
      <c r="DM3" s="180"/>
      <c r="DN3" s="180"/>
      <c r="DO3" s="180"/>
    </row>
    <row r="4" spans="1:119" ht="18.75" customHeight="1">
      <c r="A4" s="181"/>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10309627</v>
      </c>
      <c r="BO4" s="424"/>
      <c r="BP4" s="424"/>
      <c r="BQ4" s="424"/>
      <c r="BR4" s="424"/>
      <c r="BS4" s="424"/>
      <c r="BT4" s="424"/>
      <c r="BU4" s="425"/>
      <c r="BV4" s="423">
        <v>9775704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4.9000000000000004</v>
      </c>
      <c r="CU4" s="608"/>
      <c r="CV4" s="608"/>
      <c r="CW4" s="608"/>
      <c r="CX4" s="608"/>
      <c r="CY4" s="608"/>
      <c r="CZ4" s="608"/>
      <c r="DA4" s="609"/>
      <c r="DB4" s="607">
        <v>4</v>
      </c>
      <c r="DC4" s="608"/>
      <c r="DD4" s="608"/>
      <c r="DE4" s="608"/>
      <c r="DF4" s="608"/>
      <c r="DG4" s="608"/>
      <c r="DH4" s="608"/>
      <c r="DI4" s="609"/>
      <c r="DJ4" s="180"/>
      <c r="DK4" s="180"/>
      <c r="DL4" s="180"/>
      <c r="DM4" s="180"/>
      <c r="DN4" s="180"/>
      <c r="DO4" s="180"/>
    </row>
    <row r="5" spans="1:119" ht="18.75" customHeight="1">
      <c r="A5" s="181"/>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9802482</v>
      </c>
      <c r="BO5" s="429"/>
      <c r="BP5" s="429"/>
      <c r="BQ5" s="429"/>
      <c r="BR5" s="429"/>
      <c r="BS5" s="429"/>
      <c r="BT5" s="429"/>
      <c r="BU5" s="430"/>
      <c r="BV5" s="428">
        <v>9401604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95.2</v>
      </c>
      <c r="CU5" s="399"/>
      <c r="CV5" s="399"/>
      <c r="CW5" s="399"/>
      <c r="CX5" s="399"/>
      <c r="CY5" s="399"/>
      <c r="CZ5" s="399"/>
      <c r="DA5" s="400"/>
      <c r="DB5" s="398">
        <v>93.5</v>
      </c>
      <c r="DC5" s="399"/>
      <c r="DD5" s="399"/>
      <c r="DE5" s="399"/>
      <c r="DF5" s="399"/>
      <c r="DG5" s="399"/>
      <c r="DH5" s="399"/>
      <c r="DI5" s="400"/>
      <c r="DJ5" s="180"/>
      <c r="DK5" s="180"/>
      <c r="DL5" s="180"/>
      <c r="DM5" s="180"/>
      <c r="DN5" s="180"/>
      <c r="DO5" s="180"/>
    </row>
    <row r="6" spans="1:119" ht="18.75" customHeight="1">
      <c r="A6" s="181"/>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507145</v>
      </c>
      <c r="BO6" s="429"/>
      <c r="BP6" s="429"/>
      <c r="BQ6" s="429"/>
      <c r="BR6" s="429"/>
      <c r="BS6" s="429"/>
      <c r="BT6" s="429"/>
      <c r="BU6" s="430"/>
      <c r="BV6" s="428">
        <v>374100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100.9</v>
      </c>
      <c r="CU6" s="582"/>
      <c r="CV6" s="582"/>
      <c r="CW6" s="582"/>
      <c r="CX6" s="582"/>
      <c r="CY6" s="582"/>
      <c r="CZ6" s="582"/>
      <c r="DA6" s="583"/>
      <c r="DB6" s="581">
        <v>100.2</v>
      </c>
      <c r="DC6" s="582"/>
      <c r="DD6" s="582"/>
      <c r="DE6" s="582"/>
      <c r="DF6" s="582"/>
      <c r="DG6" s="582"/>
      <c r="DH6" s="582"/>
      <c r="DI6" s="583"/>
      <c r="DJ6" s="180"/>
      <c r="DK6" s="180"/>
      <c r="DL6" s="180"/>
      <c r="DM6" s="180"/>
      <c r="DN6" s="180"/>
      <c r="DO6" s="180"/>
    </row>
    <row r="7" spans="1:119" ht="18.75" customHeight="1">
      <c r="A7" s="181"/>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183168</v>
      </c>
      <c r="BO7" s="429"/>
      <c r="BP7" s="429"/>
      <c r="BQ7" s="429"/>
      <c r="BR7" s="429"/>
      <c r="BS7" s="429"/>
      <c r="BT7" s="429"/>
      <c r="BU7" s="430"/>
      <c r="BV7" s="428">
        <v>105409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6629389</v>
      </c>
      <c r="CU7" s="429"/>
      <c r="CV7" s="429"/>
      <c r="CW7" s="429"/>
      <c r="CX7" s="429"/>
      <c r="CY7" s="429"/>
      <c r="CZ7" s="429"/>
      <c r="DA7" s="430"/>
      <c r="DB7" s="428">
        <v>6659934</v>
      </c>
      <c r="DC7" s="429"/>
      <c r="DD7" s="429"/>
      <c r="DE7" s="429"/>
      <c r="DF7" s="429"/>
      <c r="DG7" s="429"/>
      <c r="DH7" s="429"/>
      <c r="DI7" s="430"/>
      <c r="DJ7" s="180"/>
      <c r="DK7" s="180"/>
      <c r="DL7" s="180"/>
      <c r="DM7" s="180"/>
      <c r="DN7" s="180"/>
      <c r="DO7" s="180"/>
    </row>
    <row r="8" spans="1:119" ht="18.75" customHeight="1" thickBot="1">
      <c r="A8" s="181"/>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323977</v>
      </c>
      <c r="BO8" s="429"/>
      <c r="BP8" s="429"/>
      <c r="BQ8" s="429"/>
      <c r="BR8" s="429"/>
      <c r="BS8" s="429"/>
      <c r="BT8" s="429"/>
      <c r="BU8" s="430"/>
      <c r="BV8" s="428">
        <v>268691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0.64</v>
      </c>
      <c r="DC8" s="542"/>
      <c r="DD8" s="542"/>
      <c r="DE8" s="542"/>
      <c r="DF8" s="542"/>
      <c r="DG8" s="542"/>
      <c r="DH8" s="542"/>
      <c r="DI8" s="543"/>
      <c r="DJ8" s="180"/>
      <c r="DK8" s="180"/>
      <c r="DL8" s="180"/>
      <c r="DM8" s="180"/>
      <c r="DN8" s="180"/>
      <c r="DO8" s="180"/>
    </row>
    <row r="9" spans="1:119" ht="18.75" customHeight="1" thickBot="1">
      <c r="A9" s="181"/>
      <c r="B9" s="570" t="s">
        <v>112</v>
      </c>
      <c r="C9" s="571"/>
      <c r="D9" s="571"/>
      <c r="E9" s="571"/>
      <c r="F9" s="571"/>
      <c r="G9" s="571"/>
      <c r="H9" s="571"/>
      <c r="I9" s="571"/>
      <c r="J9" s="571"/>
      <c r="K9" s="491"/>
      <c r="L9" s="572" t="s">
        <v>113</v>
      </c>
      <c r="M9" s="573"/>
      <c r="N9" s="573"/>
      <c r="O9" s="573"/>
      <c r="P9" s="573"/>
      <c r="Q9" s="574"/>
      <c r="R9" s="575">
        <v>37275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55286</v>
      </c>
      <c r="BO9" s="429"/>
      <c r="BP9" s="429"/>
      <c r="BQ9" s="429"/>
      <c r="BR9" s="429"/>
      <c r="BS9" s="429"/>
      <c r="BT9" s="429"/>
      <c r="BU9" s="430"/>
      <c r="BV9" s="428">
        <v>-37585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12.5</v>
      </c>
      <c r="CU9" s="399"/>
      <c r="CV9" s="399"/>
      <c r="CW9" s="399"/>
      <c r="CX9" s="399"/>
      <c r="CY9" s="399"/>
      <c r="CZ9" s="399"/>
      <c r="DA9" s="400"/>
      <c r="DB9" s="398">
        <v>12</v>
      </c>
      <c r="DC9" s="399"/>
      <c r="DD9" s="399"/>
      <c r="DE9" s="399"/>
      <c r="DF9" s="399"/>
      <c r="DG9" s="399"/>
      <c r="DH9" s="399"/>
      <c r="DI9" s="400"/>
      <c r="DJ9" s="180"/>
      <c r="DK9" s="180"/>
      <c r="DL9" s="180"/>
      <c r="DM9" s="180"/>
      <c r="DN9" s="180"/>
      <c r="DO9" s="180"/>
    </row>
    <row r="10" spans="1:119" ht="18.75" customHeight="1" thickBot="1">
      <c r="A10" s="181"/>
      <c r="B10" s="570"/>
      <c r="C10" s="571"/>
      <c r="D10" s="571"/>
      <c r="E10" s="571"/>
      <c r="F10" s="571"/>
      <c r="G10" s="571"/>
      <c r="H10" s="571"/>
      <c r="I10" s="571"/>
      <c r="J10" s="571"/>
      <c r="K10" s="491"/>
      <c r="L10" s="401" t="s">
        <v>118</v>
      </c>
      <c r="M10" s="402"/>
      <c r="N10" s="402"/>
      <c r="O10" s="402"/>
      <c r="P10" s="402"/>
      <c r="Q10" s="403"/>
      <c r="R10" s="404">
        <v>39054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305438</v>
      </c>
      <c r="BO10" s="429"/>
      <c r="BP10" s="429"/>
      <c r="BQ10" s="429"/>
      <c r="BR10" s="429"/>
      <c r="BS10" s="429"/>
      <c r="BT10" s="429"/>
      <c r="BU10" s="430"/>
      <c r="BV10" s="428">
        <v>228541</v>
      </c>
      <c r="BW10" s="429"/>
      <c r="BX10" s="429"/>
      <c r="BY10" s="429"/>
      <c r="BZ10" s="429"/>
      <c r="CA10" s="429"/>
      <c r="CB10" s="429"/>
      <c r="CC10" s="430"/>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c r="A11" s="181"/>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0"/>
      <c r="DK11" s="180"/>
      <c r="DL11" s="180"/>
      <c r="DM11" s="180"/>
      <c r="DN11" s="180"/>
      <c r="DO11" s="180"/>
    </row>
    <row r="12" spans="1:119" ht="18.75" customHeight="1">
      <c r="A12" s="181"/>
      <c r="B12" s="544" t="s">
        <v>128</v>
      </c>
      <c r="C12" s="545"/>
      <c r="D12" s="545"/>
      <c r="E12" s="545"/>
      <c r="F12" s="545"/>
      <c r="G12" s="545"/>
      <c r="H12" s="545"/>
      <c r="I12" s="545"/>
      <c r="J12" s="545"/>
      <c r="K12" s="546"/>
      <c r="L12" s="553" t="s">
        <v>129</v>
      </c>
      <c r="M12" s="554"/>
      <c r="N12" s="554"/>
      <c r="O12" s="554"/>
      <c r="P12" s="554"/>
      <c r="Q12" s="555"/>
      <c r="R12" s="556">
        <v>33551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393139</v>
      </c>
      <c r="BO12" s="429"/>
      <c r="BP12" s="429"/>
      <c r="BQ12" s="429"/>
      <c r="BR12" s="429"/>
      <c r="BS12" s="429"/>
      <c r="BT12" s="429"/>
      <c r="BU12" s="430"/>
      <c r="BV12" s="428">
        <v>405209</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0"/>
      <c r="DK12" s="180"/>
      <c r="DL12" s="180"/>
      <c r="DM12" s="180"/>
      <c r="DN12" s="180"/>
      <c r="DO12" s="180"/>
    </row>
    <row r="13" spans="1:119" ht="18.75" customHeight="1">
      <c r="A13" s="181"/>
      <c r="B13" s="547"/>
      <c r="C13" s="548"/>
      <c r="D13" s="548"/>
      <c r="E13" s="548"/>
      <c r="F13" s="548"/>
      <c r="G13" s="548"/>
      <c r="H13" s="548"/>
      <c r="I13" s="548"/>
      <c r="J13" s="548"/>
      <c r="K13" s="549"/>
      <c r="L13" s="191"/>
      <c r="M13" s="528" t="s">
        <v>135</v>
      </c>
      <c r="N13" s="529"/>
      <c r="O13" s="529"/>
      <c r="P13" s="529"/>
      <c r="Q13" s="530"/>
      <c r="R13" s="531">
        <v>33027</v>
      </c>
      <c r="S13" s="532"/>
      <c r="T13" s="532"/>
      <c r="U13" s="532"/>
      <c r="V13" s="533"/>
      <c r="W13" s="519" t="s">
        <v>136</v>
      </c>
      <c r="X13" s="441"/>
      <c r="Y13" s="441"/>
      <c r="Z13" s="441"/>
      <c r="AA13" s="441"/>
      <c r="AB13" s="442"/>
      <c r="AC13" s="404">
        <v>239</v>
      </c>
      <c r="AD13" s="405"/>
      <c r="AE13" s="405"/>
      <c r="AF13" s="405"/>
      <c r="AG13" s="406"/>
      <c r="AH13" s="404">
        <v>264</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-32415</v>
      </c>
      <c r="BO13" s="429"/>
      <c r="BP13" s="429"/>
      <c r="BQ13" s="429"/>
      <c r="BR13" s="429"/>
      <c r="BS13" s="429"/>
      <c r="BT13" s="429"/>
      <c r="BU13" s="430"/>
      <c r="BV13" s="428">
        <v>-214253</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7.8</v>
      </c>
      <c r="CU13" s="399"/>
      <c r="CV13" s="399"/>
      <c r="CW13" s="399"/>
      <c r="CX13" s="399"/>
      <c r="CY13" s="399"/>
      <c r="CZ13" s="399"/>
      <c r="DA13" s="400"/>
      <c r="DB13" s="398">
        <v>6.7</v>
      </c>
      <c r="DC13" s="399"/>
      <c r="DD13" s="399"/>
      <c r="DE13" s="399"/>
      <c r="DF13" s="399"/>
      <c r="DG13" s="399"/>
      <c r="DH13" s="399"/>
      <c r="DI13" s="400"/>
      <c r="DJ13" s="180"/>
      <c r="DK13" s="180"/>
      <c r="DL13" s="180"/>
      <c r="DM13" s="180"/>
      <c r="DN13" s="180"/>
      <c r="DO13" s="180"/>
    </row>
    <row r="14" spans="1:119" ht="18.75" customHeight="1" thickBot="1">
      <c r="A14" s="181"/>
      <c r="B14" s="547"/>
      <c r="C14" s="548"/>
      <c r="D14" s="548"/>
      <c r="E14" s="548"/>
      <c r="F14" s="548"/>
      <c r="G14" s="548"/>
      <c r="H14" s="548"/>
      <c r="I14" s="548"/>
      <c r="J14" s="548"/>
      <c r="K14" s="549"/>
      <c r="L14" s="521" t="s">
        <v>141</v>
      </c>
      <c r="M14" s="565"/>
      <c r="N14" s="565"/>
      <c r="O14" s="565"/>
      <c r="P14" s="565"/>
      <c r="Q14" s="566"/>
      <c r="R14" s="531">
        <v>33852</v>
      </c>
      <c r="S14" s="532"/>
      <c r="T14" s="532"/>
      <c r="U14" s="532"/>
      <c r="V14" s="533"/>
      <c r="W14" s="534"/>
      <c r="X14" s="444"/>
      <c r="Y14" s="444"/>
      <c r="Z14" s="444"/>
      <c r="AA14" s="444"/>
      <c r="AB14" s="445"/>
      <c r="AC14" s="524">
        <v>1.5</v>
      </c>
      <c r="AD14" s="525"/>
      <c r="AE14" s="525"/>
      <c r="AF14" s="525"/>
      <c r="AG14" s="526"/>
      <c r="AH14" s="524">
        <v>1.6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47.4</v>
      </c>
      <c r="CU14" s="536"/>
      <c r="CV14" s="536"/>
      <c r="CW14" s="536"/>
      <c r="CX14" s="536"/>
      <c r="CY14" s="536"/>
      <c r="CZ14" s="536"/>
      <c r="DA14" s="537"/>
      <c r="DB14" s="535">
        <v>48.3</v>
      </c>
      <c r="DC14" s="536"/>
      <c r="DD14" s="536"/>
      <c r="DE14" s="536"/>
      <c r="DF14" s="536"/>
      <c r="DG14" s="536"/>
      <c r="DH14" s="536"/>
      <c r="DI14" s="537"/>
      <c r="DJ14" s="180"/>
      <c r="DK14" s="180"/>
      <c r="DL14" s="180"/>
      <c r="DM14" s="180"/>
      <c r="DN14" s="180"/>
      <c r="DO14" s="180"/>
    </row>
    <row r="15" spans="1:119" ht="18.75" customHeight="1">
      <c r="A15" s="181"/>
      <c r="B15" s="547"/>
      <c r="C15" s="548"/>
      <c r="D15" s="548"/>
      <c r="E15" s="548"/>
      <c r="F15" s="548"/>
      <c r="G15" s="548"/>
      <c r="H15" s="548"/>
      <c r="I15" s="548"/>
      <c r="J15" s="548"/>
      <c r="K15" s="549"/>
      <c r="L15" s="191"/>
      <c r="M15" s="528" t="s">
        <v>135</v>
      </c>
      <c r="N15" s="529"/>
      <c r="O15" s="529"/>
      <c r="P15" s="529"/>
      <c r="Q15" s="530"/>
      <c r="R15" s="531">
        <v>33387</v>
      </c>
      <c r="S15" s="532"/>
      <c r="T15" s="532"/>
      <c r="U15" s="532"/>
      <c r="V15" s="533"/>
      <c r="W15" s="519" t="s">
        <v>143</v>
      </c>
      <c r="X15" s="441"/>
      <c r="Y15" s="441"/>
      <c r="Z15" s="441"/>
      <c r="AA15" s="441"/>
      <c r="AB15" s="442"/>
      <c r="AC15" s="404">
        <v>4070</v>
      </c>
      <c r="AD15" s="405"/>
      <c r="AE15" s="405"/>
      <c r="AF15" s="405"/>
      <c r="AG15" s="406"/>
      <c r="AH15" s="404">
        <v>4367</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3375196</v>
      </c>
      <c r="BO15" s="424"/>
      <c r="BP15" s="424"/>
      <c r="BQ15" s="424"/>
      <c r="BR15" s="424"/>
      <c r="BS15" s="424"/>
      <c r="BT15" s="424"/>
      <c r="BU15" s="425"/>
      <c r="BV15" s="423">
        <v>3383382</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c r="A16" s="181"/>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25.9</v>
      </c>
      <c r="AD16" s="525"/>
      <c r="AE16" s="525"/>
      <c r="AF16" s="525"/>
      <c r="AG16" s="526"/>
      <c r="AH16" s="524">
        <v>26.4</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5389718</v>
      </c>
      <c r="BO16" s="429"/>
      <c r="BP16" s="429"/>
      <c r="BQ16" s="429"/>
      <c r="BR16" s="429"/>
      <c r="BS16" s="429"/>
      <c r="BT16" s="429"/>
      <c r="BU16" s="430"/>
      <c r="BV16" s="428">
        <v>5325344</v>
      </c>
      <c r="BW16" s="429"/>
      <c r="BX16" s="429"/>
      <c r="BY16" s="429"/>
      <c r="BZ16" s="429"/>
      <c r="CA16" s="429"/>
      <c r="CB16" s="429"/>
      <c r="CC16" s="430"/>
      <c r="CD16" s="195"/>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0"/>
      <c r="DK16" s="180"/>
      <c r="DL16" s="180"/>
      <c r="DM16" s="180"/>
      <c r="DN16" s="180"/>
      <c r="DO16" s="180"/>
    </row>
    <row r="17" spans="1:119" ht="18.75" customHeight="1" thickBot="1">
      <c r="A17" s="181"/>
      <c r="B17" s="550"/>
      <c r="C17" s="551"/>
      <c r="D17" s="551"/>
      <c r="E17" s="551"/>
      <c r="F17" s="551"/>
      <c r="G17" s="551"/>
      <c r="H17" s="551"/>
      <c r="I17" s="551"/>
      <c r="J17" s="551"/>
      <c r="K17" s="552"/>
      <c r="L17" s="196"/>
      <c r="M17" s="513" t="s">
        <v>149</v>
      </c>
      <c r="N17" s="514"/>
      <c r="O17" s="514"/>
      <c r="P17" s="514"/>
      <c r="Q17" s="515"/>
      <c r="R17" s="516" t="s">
        <v>150</v>
      </c>
      <c r="S17" s="517"/>
      <c r="T17" s="517"/>
      <c r="U17" s="517"/>
      <c r="V17" s="518"/>
      <c r="W17" s="519" t="s">
        <v>151</v>
      </c>
      <c r="X17" s="441"/>
      <c r="Y17" s="441"/>
      <c r="Z17" s="441"/>
      <c r="AA17" s="441"/>
      <c r="AB17" s="442"/>
      <c r="AC17" s="404">
        <v>11429</v>
      </c>
      <c r="AD17" s="405"/>
      <c r="AE17" s="405"/>
      <c r="AF17" s="405"/>
      <c r="AG17" s="406"/>
      <c r="AH17" s="404">
        <v>11937</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4260403</v>
      </c>
      <c r="BO17" s="429"/>
      <c r="BP17" s="429"/>
      <c r="BQ17" s="429"/>
      <c r="BR17" s="429"/>
      <c r="BS17" s="429"/>
      <c r="BT17" s="429"/>
      <c r="BU17" s="430"/>
      <c r="BV17" s="428">
        <v>4267863</v>
      </c>
      <c r="BW17" s="429"/>
      <c r="BX17" s="429"/>
      <c r="BY17" s="429"/>
      <c r="BZ17" s="429"/>
      <c r="CA17" s="429"/>
      <c r="CB17" s="429"/>
      <c r="CC17" s="430"/>
      <c r="CD17" s="195"/>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0"/>
      <c r="DK17" s="180"/>
      <c r="DL17" s="180"/>
      <c r="DM17" s="180"/>
      <c r="DN17" s="180"/>
      <c r="DO17" s="180"/>
    </row>
    <row r="18" spans="1:119" ht="18.75" customHeight="1" thickBot="1">
      <c r="A18" s="181"/>
      <c r="B18" s="490" t="s">
        <v>153</v>
      </c>
      <c r="C18" s="491"/>
      <c r="D18" s="491"/>
      <c r="E18" s="492"/>
      <c r="F18" s="492"/>
      <c r="G18" s="492"/>
      <c r="H18" s="492"/>
      <c r="I18" s="492"/>
      <c r="J18" s="492"/>
      <c r="K18" s="492"/>
      <c r="L18" s="493">
        <v>34.07</v>
      </c>
      <c r="M18" s="493"/>
      <c r="N18" s="493"/>
      <c r="O18" s="493"/>
      <c r="P18" s="493"/>
      <c r="Q18" s="493"/>
      <c r="R18" s="494"/>
      <c r="S18" s="494"/>
      <c r="T18" s="494"/>
      <c r="U18" s="494"/>
      <c r="V18" s="495"/>
      <c r="W18" s="509"/>
      <c r="X18" s="510"/>
      <c r="Y18" s="510"/>
      <c r="Z18" s="510"/>
      <c r="AA18" s="510"/>
      <c r="AB18" s="520"/>
      <c r="AC18" s="392">
        <v>72.599999999999994</v>
      </c>
      <c r="AD18" s="393"/>
      <c r="AE18" s="393"/>
      <c r="AF18" s="393"/>
      <c r="AG18" s="496"/>
      <c r="AH18" s="392">
        <v>72</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6397353</v>
      </c>
      <c r="BO18" s="429"/>
      <c r="BP18" s="429"/>
      <c r="BQ18" s="429"/>
      <c r="BR18" s="429"/>
      <c r="BS18" s="429"/>
      <c r="BT18" s="429"/>
      <c r="BU18" s="430"/>
      <c r="BV18" s="428">
        <v>6286489</v>
      </c>
      <c r="BW18" s="429"/>
      <c r="BX18" s="429"/>
      <c r="BY18" s="429"/>
      <c r="BZ18" s="429"/>
      <c r="CA18" s="429"/>
      <c r="CB18" s="429"/>
      <c r="CC18" s="430"/>
      <c r="CD18" s="195"/>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0"/>
      <c r="DK18" s="180"/>
      <c r="DL18" s="180"/>
      <c r="DM18" s="180"/>
      <c r="DN18" s="180"/>
      <c r="DO18" s="180"/>
    </row>
    <row r="19" spans="1:119" ht="18.75" customHeight="1" thickBot="1">
      <c r="A19" s="181"/>
      <c r="B19" s="490" t="s">
        <v>155</v>
      </c>
      <c r="C19" s="491"/>
      <c r="D19" s="491"/>
      <c r="E19" s="492"/>
      <c r="F19" s="492"/>
      <c r="G19" s="492"/>
      <c r="H19" s="492"/>
      <c r="I19" s="492"/>
      <c r="J19" s="492"/>
      <c r="K19" s="492"/>
      <c r="L19" s="498">
        <v>1094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7837508</v>
      </c>
      <c r="BO19" s="429"/>
      <c r="BP19" s="429"/>
      <c r="BQ19" s="429"/>
      <c r="BR19" s="429"/>
      <c r="BS19" s="429"/>
      <c r="BT19" s="429"/>
      <c r="BU19" s="430"/>
      <c r="BV19" s="428">
        <v>7715841</v>
      </c>
      <c r="BW19" s="429"/>
      <c r="BX19" s="429"/>
      <c r="BY19" s="429"/>
      <c r="BZ19" s="429"/>
      <c r="CA19" s="429"/>
      <c r="CB19" s="429"/>
      <c r="CC19" s="430"/>
      <c r="CD19" s="195"/>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0"/>
      <c r="DK19" s="180"/>
      <c r="DL19" s="180"/>
      <c r="DM19" s="180"/>
      <c r="DN19" s="180"/>
      <c r="DO19" s="180"/>
    </row>
    <row r="20" spans="1:119" ht="18.75" customHeight="1" thickBot="1">
      <c r="A20" s="181"/>
      <c r="B20" s="490" t="s">
        <v>157</v>
      </c>
      <c r="C20" s="491"/>
      <c r="D20" s="491"/>
      <c r="E20" s="492"/>
      <c r="F20" s="492"/>
      <c r="G20" s="492"/>
      <c r="H20" s="492"/>
      <c r="I20" s="492"/>
      <c r="J20" s="492"/>
      <c r="K20" s="492"/>
      <c r="L20" s="498">
        <v>15566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5"/>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0"/>
      <c r="DK20" s="180"/>
      <c r="DL20" s="180"/>
      <c r="DM20" s="180"/>
      <c r="DN20" s="180"/>
      <c r="DO20" s="180"/>
    </row>
    <row r="21" spans="1:119" ht="18.75" customHeight="1">
      <c r="A21" s="181"/>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5"/>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0"/>
      <c r="DK21" s="180"/>
      <c r="DL21" s="180"/>
      <c r="DM21" s="180"/>
      <c r="DN21" s="180"/>
      <c r="DO21" s="180"/>
    </row>
    <row r="22" spans="1:119" ht="18.75" customHeight="1" thickBot="1">
      <c r="A22" s="181"/>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5"/>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0"/>
      <c r="DK22" s="180"/>
      <c r="DL22" s="180"/>
      <c r="DM22" s="180"/>
      <c r="DN22" s="180"/>
      <c r="DO22" s="180"/>
    </row>
    <row r="23" spans="1:119" ht="18.75" customHeight="1">
      <c r="A23" s="181"/>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9934804</v>
      </c>
      <c r="BO23" s="429"/>
      <c r="BP23" s="429"/>
      <c r="BQ23" s="429"/>
      <c r="BR23" s="429"/>
      <c r="BS23" s="429"/>
      <c r="BT23" s="429"/>
      <c r="BU23" s="430"/>
      <c r="BV23" s="428">
        <v>10377183</v>
      </c>
      <c r="BW23" s="429"/>
      <c r="BX23" s="429"/>
      <c r="BY23" s="429"/>
      <c r="BZ23" s="429"/>
      <c r="CA23" s="429"/>
      <c r="CB23" s="429"/>
      <c r="CC23" s="430"/>
      <c r="CD23" s="195"/>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0"/>
      <c r="DK23" s="180"/>
      <c r="DL23" s="180"/>
      <c r="DM23" s="180"/>
      <c r="DN23" s="180"/>
      <c r="DO23" s="180"/>
    </row>
    <row r="24" spans="1:119" ht="18.75" customHeight="1" thickBot="1">
      <c r="A24" s="181"/>
      <c r="B24" s="460"/>
      <c r="C24" s="461"/>
      <c r="D24" s="462"/>
      <c r="E24" s="401" t="s">
        <v>166</v>
      </c>
      <c r="F24" s="402"/>
      <c r="G24" s="402"/>
      <c r="H24" s="402"/>
      <c r="I24" s="402"/>
      <c r="J24" s="402"/>
      <c r="K24" s="403"/>
      <c r="L24" s="404">
        <v>1</v>
      </c>
      <c r="M24" s="405"/>
      <c r="N24" s="405"/>
      <c r="O24" s="405"/>
      <c r="P24" s="406"/>
      <c r="Q24" s="404">
        <v>7390</v>
      </c>
      <c r="R24" s="405"/>
      <c r="S24" s="405"/>
      <c r="T24" s="405"/>
      <c r="U24" s="405"/>
      <c r="V24" s="406"/>
      <c r="W24" s="470"/>
      <c r="X24" s="461"/>
      <c r="Y24" s="462"/>
      <c r="Z24" s="401" t="s">
        <v>167</v>
      </c>
      <c r="AA24" s="402"/>
      <c r="AB24" s="402"/>
      <c r="AC24" s="402"/>
      <c r="AD24" s="402"/>
      <c r="AE24" s="402"/>
      <c r="AF24" s="402"/>
      <c r="AG24" s="403"/>
      <c r="AH24" s="404">
        <v>216</v>
      </c>
      <c r="AI24" s="405"/>
      <c r="AJ24" s="405"/>
      <c r="AK24" s="405"/>
      <c r="AL24" s="406"/>
      <c r="AM24" s="404">
        <v>660960</v>
      </c>
      <c r="AN24" s="405"/>
      <c r="AO24" s="405"/>
      <c r="AP24" s="405"/>
      <c r="AQ24" s="405"/>
      <c r="AR24" s="406"/>
      <c r="AS24" s="404">
        <v>3060</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8007864</v>
      </c>
      <c r="BO24" s="429"/>
      <c r="BP24" s="429"/>
      <c r="BQ24" s="429"/>
      <c r="BR24" s="429"/>
      <c r="BS24" s="429"/>
      <c r="BT24" s="429"/>
      <c r="BU24" s="430"/>
      <c r="BV24" s="428">
        <v>8312667</v>
      </c>
      <c r="BW24" s="429"/>
      <c r="BX24" s="429"/>
      <c r="BY24" s="429"/>
      <c r="BZ24" s="429"/>
      <c r="CA24" s="429"/>
      <c r="CB24" s="429"/>
      <c r="CC24" s="430"/>
      <c r="CD24" s="195"/>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0"/>
      <c r="DK24" s="180"/>
      <c r="DL24" s="180"/>
      <c r="DM24" s="180"/>
      <c r="DN24" s="180"/>
      <c r="DO24" s="180"/>
    </row>
    <row r="25" spans="1:119" s="180" customFormat="1" ht="18.75" customHeight="1">
      <c r="A25" s="181"/>
      <c r="B25" s="460"/>
      <c r="C25" s="461"/>
      <c r="D25" s="462"/>
      <c r="E25" s="401" t="s">
        <v>169</v>
      </c>
      <c r="F25" s="402"/>
      <c r="G25" s="402"/>
      <c r="H25" s="402"/>
      <c r="I25" s="402"/>
      <c r="J25" s="402"/>
      <c r="K25" s="403"/>
      <c r="L25" s="404">
        <v>1</v>
      </c>
      <c r="M25" s="405"/>
      <c r="N25" s="405"/>
      <c r="O25" s="405"/>
      <c r="P25" s="406"/>
      <c r="Q25" s="404">
        <v>6300</v>
      </c>
      <c r="R25" s="405"/>
      <c r="S25" s="405"/>
      <c r="T25" s="405"/>
      <c r="U25" s="405"/>
      <c r="V25" s="406"/>
      <c r="W25" s="470"/>
      <c r="X25" s="461"/>
      <c r="Y25" s="462"/>
      <c r="Z25" s="401" t="s">
        <v>170</v>
      </c>
      <c r="AA25" s="402"/>
      <c r="AB25" s="402"/>
      <c r="AC25" s="402"/>
      <c r="AD25" s="402"/>
      <c r="AE25" s="402"/>
      <c r="AF25" s="402"/>
      <c r="AG25" s="403"/>
      <c r="AH25" s="404" t="s">
        <v>171</v>
      </c>
      <c r="AI25" s="405"/>
      <c r="AJ25" s="405"/>
      <c r="AK25" s="405"/>
      <c r="AL25" s="406"/>
      <c r="AM25" s="404" t="s">
        <v>171</v>
      </c>
      <c r="AN25" s="405"/>
      <c r="AO25" s="405"/>
      <c r="AP25" s="405"/>
      <c r="AQ25" s="405"/>
      <c r="AR25" s="406"/>
      <c r="AS25" s="404" t="s">
        <v>171</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794688</v>
      </c>
      <c r="BO25" s="424"/>
      <c r="BP25" s="424"/>
      <c r="BQ25" s="424"/>
      <c r="BR25" s="424"/>
      <c r="BS25" s="424"/>
      <c r="BT25" s="424"/>
      <c r="BU25" s="425"/>
      <c r="BV25" s="423">
        <v>712473</v>
      </c>
      <c r="BW25" s="424"/>
      <c r="BX25" s="424"/>
      <c r="BY25" s="424"/>
      <c r="BZ25" s="424"/>
      <c r="CA25" s="424"/>
      <c r="CB25" s="424"/>
      <c r="CC25" s="425"/>
      <c r="CD25" s="195"/>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0" customFormat="1" ht="18.75" customHeight="1">
      <c r="A26" s="181"/>
      <c r="B26" s="460"/>
      <c r="C26" s="461"/>
      <c r="D26" s="462"/>
      <c r="E26" s="401" t="s">
        <v>173</v>
      </c>
      <c r="F26" s="402"/>
      <c r="G26" s="402"/>
      <c r="H26" s="402"/>
      <c r="I26" s="402"/>
      <c r="J26" s="402"/>
      <c r="K26" s="403"/>
      <c r="L26" s="404">
        <v>1</v>
      </c>
      <c r="M26" s="405"/>
      <c r="N26" s="405"/>
      <c r="O26" s="405"/>
      <c r="P26" s="406"/>
      <c r="Q26" s="404">
        <v>6000</v>
      </c>
      <c r="R26" s="405"/>
      <c r="S26" s="405"/>
      <c r="T26" s="405"/>
      <c r="U26" s="405"/>
      <c r="V26" s="406"/>
      <c r="W26" s="470"/>
      <c r="X26" s="461"/>
      <c r="Y26" s="462"/>
      <c r="Z26" s="401" t="s">
        <v>174</v>
      </c>
      <c r="AA26" s="483"/>
      <c r="AB26" s="483"/>
      <c r="AC26" s="483"/>
      <c r="AD26" s="483"/>
      <c r="AE26" s="483"/>
      <c r="AF26" s="483"/>
      <c r="AG26" s="484"/>
      <c r="AH26" s="404" t="s">
        <v>127</v>
      </c>
      <c r="AI26" s="405"/>
      <c r="AJ26" s="405"/>
      <c r="AK26" s="405"/>
      <c r="AL26" s="406"/>
      <c r="AM26" s="404" t="s">
        <v>171</v>
      </c>
      <c r="AN26" s="405"/>
      <c r="AO26" s="405"/>
      <c r="AP26" s="405"/>
      <c r="AQ26" s="405"/>
      <c r="AR26" s="406"/>
      <c r="AS26" s="404" t="s">
        <v>127</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171</v>
      </c>
      <c r="BO26" s="429"/>
      <c r="BP26" s="429"/>
      <c r="BQ26" s="429"/>
      <c r="BR26" s="429"/>
      <c r="BS26" s="429"/>
      <c r="BT26" s="429"/>
      <c r="BU26" s="430"/>
      <c r="BV26" s="428" t="s">
        <v>127</v>
      </c>
      <c r="BW26" s="429"/>
      <c r="BX26" s="429"/>
      <c r="BY26" s="429"/>
      <c r="BZ26" s="429"/>
      <c r="CA26" s="429"/>
      <c r="CB26" s="429"/>
      <c r="CC26" s="430"/>
      <c r="CD26" s="195"/>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1"/>
      <c r="B27" s="460"/>
      <c r="C27" s="461"/>
      <c r="D27" s="462"/>
      <c r="E27" s="401" t="s">
        <v>176</v>
      </c>
      <c r="F27" s="402"/>
      <c r="G27" s="402"/>
      <c r="H27" s="402"/>
      <c r="I27" s="402"/>
      <c r="J27" s="402"/>
      <c r="K27" s="403"/>
      <c r="L27" s="404">
        <v>1</v>
      </c>
      <c r="M27" s="405"/>
      <c r="N27" s="405"/>
      <c r="O27" s="405"/>
      <c r="P27" s="406"/>
      <c r="Q27" s="404">
        <v>3180</v>
      </c>
      <c r="R27" s="405"/>
      <c r="S27" s="405"/>
      <c r="T27" s="405"/>
      <c r="U27" s="405"/>
      <c r="V27" s="406"/>
      <c r="W27" s="470"/>
      <c r="X27" s="461"/>
      <c r="Y27" s="462"/>
      <c r="Z27" s="401" t="s">
        <v>177</v>
      </c>
      <c r="AA27" s="402"/>
      <c r="AB27" s="402"/>
      <c r="AC27" s="402"/>
      <c r="AD27" s="402"/>
      <c r="AE27" s="402"/>
      <c r="AF27" s="402"/>
      <c r="AG27" s="403"/>
      <c r="AH27" s="404">
        <v>3</v>
      </c>
      <c r="AI27" s="405"/>
      <c r="AJ27" s="405"/>
      <c r="AK27" s="405"/>
      <c r="AL27" s="406"/>
      <c r="AM27" s="404">
        <v>11148</v>
      </c>
      <c r="AN27" s="405"/>
      <c r="AO27" s="405"/>
      <c r="AP27" s="405"/>
      <c r="AQ27" s="405"/>
      <c r="AR27" s="406"/>
      <c r="AS27" s="404">
        <v>3716</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106617</v>
      </c>
      <c r="BO27" s="432"/>
      <c r="BP27" s="432"/>
      <c r="BQ27" s="432"/>
      <c r="BR27" s="432"/>
      <c r="BS27" s="432"/>
      <c r="BT27" s="432"/>
      <c r="BU27" s="433"/>
      <c r="BV27" s="431">
        <v>106614</v>
      </c>
      <c r="BW27" s="432"/>
      <c r="BX27" s="432"/>
      <c r="BY27" s="432"/>
      <c r="BZ27" s="432"/>
      <c r="CA27" s="432"/>
      <c r="CB27" s="432"/>
      <c r="CC27" s="433"/>
      <c r="CD27" s="197"/>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0"/>
      <c r="DK27" s="180"/>
      <c r="DL27" s="180"/>
      <c r="DM27" s="180"/>
      <c r="DN27" s="180"/>
      <c r="DO27" s="180"/>
    </row>
    <row r="28" spans="1:119" ht="18.75" customHeight="1">
      <c r="A28" s="181"/>
      <c r="B28" s="460"/>
      <c r="C28" s="461"/>
      <c r="D28" s="462"/>
      <c r="E28" s="401" t="s">
        <v>179</v>
      </c>
      <c r="F28" s="402"/>
      <c r="G28" s="402"/>
      <c r="H28" s="402"/>
      <c r="I28" s="402"/>
      <c r="J28" s="402"/>
      <c r="K28" s="403"/>
      <c r="L28" s="404">
        <v>1</v>
      </c>
      <c r="M28" s="405"/>
      <c r="N28" s="405"/>
      <c r="O28" s="405"/>
      <c r="P28" s="406"/>
      <c r="Q28" s="404">
        <v>2600</v>
      </c>
      <c r="R28" s="405"/>
      <c r="S28" s="405"/>
      <c r="T28" s="405"/>
      <c r="U28" s="405"/>
      <c r="V28" s="406"/>
      <c r="W28" s="470"/>
      <c r="X28" s="461"/>
      <c r="Y28" s="462"/>
      <c r="Z28" s="401" t="s">
        <v>180</v>
      </c>
      <c r="AA28" s="402"/>
      <c r="AB28" s="402"/>
      <c r="AC28" s="402"/>
      <c r="AD28" s="402"/>
      <c r="AE28" s="402"/>
      <c r="AF28" s="402"/>
      <c r="AG28" s="403"/>
      <c r="AH28" s="404" t="s">
        <v>127</v>
      </c>
      <c r="AI28" s="405"/>
      <c r="AJ28" s="405"/>
      <c r="AK28" s="405"/>
      <c r="AL28" s="406"/>
      <c r="AM28" s="404" t="s">
        <v>127</v>
      </c>
      <c r="AN28" s="405"/>
      <c r="AO28" s="405"/>
      <c r="AP28" s="405"/>
      <c r="AQ28" s="405"/>
      <c r="AR28" s="406"/>
      <c r="AS28" s="404" t="s">
        <v>171</v>
      </c>
      <c r="AT28" s="405"/>
      <c r="AU28" s="405"/>
      <c r="AV28" s="405"/>
      <c r="AW28" s="405"/>
      <c r="AX28" s="407"/>
      <c r="AY28" s="411" t="s">
        <v>181</v>
      </c>
      <c r="AZ28" s="412"/>
      <c r="BA28" s="412"/>
      <c r="BB28" s="413"/>
      <c r="BC28" s="420" t="s">
        <v>48</v>
      </c>
      <c r="BD28" s="421"/>
      <c r="BE28" s="421"/>
      <c r="BF28" s="421"/>
      <c r="BG28" s="421"/>
      <c r="BH28" s="421"/>
      <c r="BI28" s="421"/>
      <c r="BJ28" s="421"/>
      <c r="BK28" s="421"/>
      <c r="BL28" s="421"/>
      <c r="BM28" s="422"/>
      <c r="BN28" s="423">
        <v>506205</v>
      </c>
      <c r="BO28" s="424"/>
      <c r="BP28" s="424"/>
      <c r="BQ28" s="424"/>
      <c r="BR28" s="424"/>
      <c r="BS28" s="424"/>
      <c r="BT28" s="424"/>
      <c r="BU28" s="425"/>
      <c r="BV28" s="423">
        <v>593906</v>
      </c>
      <c r="BW28" s="424"/>
      <c r="BX28" s="424"/>
      <c r="BY28" s="424"/>
      <c r="BZ28" s="424"/>
      <c r="CA28" s="424"/>
      <c r="CB28" s="424"/>
      <c r="CC28" s="425"/>
      <c r="CD28" s="195"/>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0"/>
      <c r="DK28" s="180"/>
      <c r="DL28" s="180"/>
      <c r="DM28" s="180"/>
      <c r="DN28" s="180"/>
      <c r="DO28" s="180"/>
    </row>
    <row r="29" spans="1:119" ht="18.75" customHeight="1">
      <c r="A29" s="181"/>
      <c r="B29" s="460"/>
      <c r="C29" s="461"/>
      <c r="D29" s="462"/>
      <c r="E29" s="401" t="s">
        <v>182</v>
      </c>
      <c r="F29" s="402"/>
      <c r="G29" s="402"/>
      <c r="H29" s="402"/>
      <c r="I29" s="402"/>
      <c r="J29" s="402"/>
      <c r="K29" s="403"/>
      <c r="L29" s="404">
        <v>12</v>
      </c>
      <c r="M29" s="405"/>
      <c r="N29" s="405"/>
      <c r="O29" s="405"/>
      <c r="P29" s="406"/>
      <c r="Q29" s="404">
        <v>2440</v>
      </c>
      <c r="R29" s="405"/>
      <c r="S29" s="405"/>
      <c r="T29" s="405"/>
      <c r="U29" s="405"/>
      <c r="V29" s="406"/>
      <c r="W29" s="471"/>
      <c r="X29" s="472"/>
      <c r="Y29" s="473"/>
      <c r="Z29" s="401" t="s">
        <v>183</v>
      </c>
      <c r="AA29" s="402"/>
      <c r="AB29" s="402"/>
      <c r="AC29" s="402"/>
      <c r="AD29" s="402"/>
      <c r="AE29" s="402"/>
      <c r="AF29" s="402"/>
      <c r="AG29" s="403"/>
      <c r="AH29" s="404">
        <v>219</v>
      </c>
      <c r="AI29" s="405"/>
      <c r="AJ29" s="405"/>
      <c r="AK29" s="405"/>
      <c r="AL29" s="406"/>
      <c r="AM29" s="404">
        <v>672108</v>
      </c>
      <c r="AN29" s="405"/>
      <c r="AO29" s="405"/>
      <c r="AP29" s="405"/>
      <c r="AQ29" s="405"/>
      <c r="AR29" s="406"/>
      <c r="AS29" s="404">
        <v>3069</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t="s">
        <v>171</v>
      </c>
      <c r="BO29" s="429"/>
      <c r="BP29" s="429"/>
      <c r="BQ29" s="429"/>
      <c r="BR29" s="429"/>
      <c r="BS29" s="429"/>
      <c r="BT29" s="429"/>
      <c r="BU29" s="430"/>
      <c r="BV29" s="428" t="s">
        <v>171</v>
      </c>
      <c r="BW29" s="429"/>
      <c r="BX29" s="429"/>
      <c r="BY29" s="429"/>
      <c r="BZ29" s="429"/>
      <c r="CA29" s="429"/>
      <c r="CB29" s="429"/>
      <c r="CC29" s="430"/>
      <c r="CD29" s="197"/>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0"/>
      <c r="DK29" s="180"/>
      <c r="DL29" s="180"/>
      <c r="DM29" s="180"/>
      <c r="DN29" s="180"/>
      <c r="DO29" s="180"/>
    </row>
    <row r="30" spans="1:119" ht="18.75" customHeight="1" thickBot="1">
      <c r="A30" s="181"/>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459298</v>
      </c>
      <c r="BO30" s="432"/>
      <c r="BP30" s="432"/>
      <c r="BQ30" s="432"/>
      <c r="BR30" s="432"/>
      <c r="BS30" s="432"/>
      <c r="BT30" s="432"/>
      <c r="BU30" s="433"/>
      <c r="BV30" s="431">
        <v>462689</v>
      </c>
      <c r="BW30" s="432"/>
      <c r="BX30" s="432"/>
      <c r="BY30" s="432"/>
      <c r="BZ30" s="432"/>
      <c r="CA30" s="432"/>
      <c r="CB30" s="432"/>
      <c r="CC30" s="43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c r="A32" s="181"/>
      <c r="B32" s="207"/>
      <c r="C32" s="208" t="s">
        <v>186</v>
      </c>
      <c r="D32" s="208"/>
      <c r="E32" s="208"/>
      <c r="F32" s="205"/>
      <c r="G32" s="205"/>
      <c r="H32" s="205"/>
      <c r="I32" s="205"/>
      <c r="J32" s="205"/>
      <c r="K32" s="205"/>
      <c r="L32" s="205"/>
      <c r="M32" s="205"/>
      <c r="N32" s="205"/>
      <c r="O32" s="205"/>
      <c r="P32" s="205"/>
      <c r="Q32" s="205"/>
      <c r="R32" s="205"/>
      <c r="S32" s="205"/>
      <c r="T32" s="205"/>
      <c r="U32" s="205" t="s">
        <v>187</v>
      </c>
      <c r="V32" s="205"/>
      <c r="W32" s="205"/>
      <c r="X32" s="205"/>
      <c r="Y32" s="205"/>
      <c r="Z32" s="205"/>
      <c r="AA32" s="205"/>
      <c r="AB32" s="205"/>
      <c r="AC32" s="205"/>
      <c r="AD32" s="205"/>
      <c r="AE32" s="205"/>
      <c r="AF32" s="205"/>
      <c r="AG32" s="205"/>
      <c r="AH32" s="205"/>
      <c r="AI32" s="205"/>
      <c r="AJ32" s="205"/>
      <c r="AK32" s="205"/>
      <c r="AL32" s="205"/>
      <c r="AM32" s="209" t="s">
        <v>188</v>
      </c>
      <c r="AN32" s="205"/>
      <c r="AO32" s="205"/>
      <c r="AP32" s="205"/>
      <c r="AQ32" s="205"/>
      <c r="AR32" s="205"/>
      <c r="AS32" s="209"/>
      <c r="AT32" s="209"/>
      <c r="AU32" s="209"/>
      <c r="AV32" s="209"/>
      <c r="AW32" s="209"/>
      <c r="AX32" s="209"/>
      <c r="AY32" s="209"/>
      <c r="AZ32" s="209"/>
      <c r="BA32" s="209"/>
      <c r="BB32" s="205"/>
      <c r="BC32" s="209"/>
      <c r="BD32" s="205"/>
      <c r="BE32" s="209" t="s">
        <v>189</v>
      </c>
      <c r="BF32" s="205"/>
      <c r="BG32" s="205"/>
      <c r="BH32" s="205"/>
      <c r="BI32" s="205"/>
      <c r="BJ32" s="209"/>
      <c r="BK32" s="209"/>
      <c r="BL32" s="209"/>
      <c r="BM32" s="209"/>
      <c r="BN32" s="209"/>
      <c r="BO32" s="209"/>
      <c r="BP32" s="209"/>
      <c r="BQ32" s="209"/>
      <c r="BR32" s="205"/>
      <c r="BS32" s="205"/>
      <c r="BT32" s="205"/>
      <c r="BU32" s="205"/>
      <c r="BV32" s="205"/>
      <c r="BW32" s="205" t="s">
        <v>190</v>
      </c>
      <c r="BX32" s="205"/>
      <c r="BY32" s="205"/>
      <c r="BZ32" s="205"/>
      <c r="CA32" s="205"/>
      <c r="CB32" s="209"/>
      <c r="CC32" s="209"/>
      <c r="CD32" s="209"/>
      <c r="CE32" s="209"/>
      <c r="CF32" s="209"/>
      <c r="CG32" s="209"/>
      <c r="CH32" s="209"/>
      <c r="CI32" s="209"/>
      <c r="CJ32" s="209"/>
      <c r="CK32" s="209"/>
      <c r="CL32" s="209"/>
      <c r="CM32" s="209"/>
      <c r="CN32" s="209"/>
      <c r="CO32" s="209" t="s">
        <v>191</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c r="A33" s="181"/>
      <c r="B33" s="207"/>
      <c r="C33" s="391" t="s">
        <v>192</v>
      </c>
      <c r="D33" s="391"/>
      <c r="E33" s="390" t="s">
        <v>193</v>
      </c>
      <c r="F33" s="390"/>
      <c r="G33" s="390"/>
      <c r="H33" s="390"/>
      <c r="I33" s="390"/>
      <c r="J33" s="390"/>
      <c r="K33" s="390"/>
      <c r="L33" s="390"/>
      <c r="M33" s="390"/>
      <c r="N33" s="390"/>
      <c r="O33" s="390"/>
      <c r="P33" s="390"/>
      <c r="Q33" s="390"/>
      <c r="R33" s="390"/>
      <c r="S33" s="390"/>
      <c r="T33" s="210"/>
      <c r="U33" s="391" t="s">
        <v>194</v>
      </c>
      <c r="V33" s="391"/>
      <c r="W33" s="390" t="s">
        <v>195</v>
      </c>
      <c r="X33" s="390"/>
      <c r="Y33" s="390"/>
      <c r="Z33" s="390"/>
      <c r="AA33" s="390"/>
      <c r="AB33" s="390"/>
      <c r="AC33" s="390"/>
      <c r="AD33" s="390"/>
      <c r="AE33" s="390"/>
      <c r="AF33" s="390"/>
      <c r="AG33" s="390"/>
      <c r="AH33" s="390"/>
      <c r="AI33" s="390"/>
      <c r="AJ33" s="390"/>
      <c r="AK33" s="390"/>
      <c r="AL33" s="210"/>
      <c r="AM33" s="391" t="s">
        <v>192</v>
      </c>
      <c r="AN33" s="391"/>
      <c r="AO33" s="390" t="s">
        <v>195</v>
      </c>
      <c r="AP33" s="390"/>
      <c r="AQ33" s="390"/>
      <c r="AR33" s="390"/>
      <c r="AS33" s="390"/>
      <c r="AT33" s="390"/>
      <c r="AU33" s="390"/>
      <c r="AV33" s="390"/>
      <c r="AW33" s="390"/>
      <c r="AX33" s="390"/>
      <c r="AY33" s="390"/>
      <c r="AZ33" s="390"/>
      <c r="BA33" s="390"/>
      <c r="BB33" s="390"/>
      <c r="BC33" s="390"/>
      <c r="BD33" s="211"/>
      <c r="BE33" s="390" t="s">
        <v>196</v>
      </c>
      <c r="BF33" s="390"/>
      <c r="BG33" s="390" t="s">
        <v>197</v>
      </c>
      <c r="BH33" s="390"/>
      <c r="BI33" s="390"/>
      <c r="BJ33" s="390"/>
      <c r="BK33" s="390"/>
      <c r="BL33" s="390"/>
      <c r="BM33" s="390"/>
      <c r="BN33" s="390"/>
      <c r="BO33" s="390"/>
      <c r="BP33" s="390"/>
      <c r="BQ33" s="390"/>
      <c r="BR33" s="390"/>
      <c r="BS33" s="390"/>
      <c r="BT33" s="390"/>
      <c r="BU33" s="390"/>
      <c r="BV33" s="211"/>
      <c r="BW33" s="391" t="s">
        <v>196</v>
      </c>
      <c r="BX33" s="391"/>
      <c r="BY33" s="390" t="s">
        <v>198</v>
      </c>
      <c r="BZ33" s="390"/>
      <c r="CA33" s="390"/>
      <c r="CB33" s="390"/>
      <c r="CC33" s="390"/>
      <c r="CD33" s="390"/>
      <c r="CE33" s="390"/>
      <c r="CF33" s="390"/>
      <c r="CG33" s="390"/>
      <c r="CH33" s="390"/>
      <c r="CI33" s="390"/>
      <c r="CJ33" s="390"/>
      <c r="CK33" s="390"/>
      <c r="CL33" s="390"/>
      <c r="CM33" s="390"/>
      <c r="CN33" s="210"/>
      <c r="CO33" s="391" t="s">
        <v>192</v>
      </c>
      <c r="CP33" s="391"/>
      <c r="CQ33" s="390" t="s">
        <v>199</v>
      </c>
      <c r="CR33" s="390"/>
      <c r="CS33" s="390"/>
      <c r="CT33" s="390"/>
      <c r="CU33" s="390"/>
      <c r="CV33" s="390"/>
      <c r="CW33" s="390"/>
      <c r="CX33" s="390"/>
      <c r="CY33" s="390"/>
      <c r="CZ33" s="390"/>
      <c r="DA33" s="390"/>
      <c r="DB33" s="390"/>
      <c r="DC33" s="390"/>
      <c r="DD33" s="390"/>
      <c r="DE33" s="390"/>
      <c r="DF33" s="210"/>
      <c r="DG33" s="389" t="s">
        <v>200</v>
      </c>
      <c r="DH33" s="389"/>
      <c r="DI33" s="212"/>
      <c r="DJ33" s="180"/>
      <c r="DK33" s="180"/>
      <c r="DL33" s="180"/>
      <c r="DM33" s="180"/>
      <c r="DN33" s="180"/>
      <c r="DO33" s="180"/>
    </row>
    <row r="34" spans="1:119" ht="32.25" customHeight="1">
      <c r="A34" s="181"/>
      <c r="B34" s="207"/>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08"/>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08"/>
      <c r="AM34" s="387">
        <f>IF(AO34="","",MAX(C34:D43,U34:V43)+1)</f>
        <v>5</v>
      </c>
      <c r="AN34" s="387"/>
      <c r="AO34" s="386" t="str">
        <f>IF('各会計、関係団体の財政状況及び健全化判断比率'!B31="","",'各会計、関係団体の財政状況及び健全化判断比率'!B31)</f>
        <v>水道事業特別会計</v>
      </c>
      <c r="AP34" s="386"/>
      <c r="AQ34" s="386"/>
      <c r="AR34" s="386"/>
      <c r="AS34" s="386"/>
      <c r="AT34" s="386"/>
      <c r="AU34" s="386"/>
      <c r="AV34" s="386"/>
      <c r="AW34" s="386"/>
      <c r="AX34" s="386"/>
      <c r="AY34" s="386"/>
      <c r="AZ34" s="386"/>
      <c r="BA34" s="386"/>
      <c r="BB34" s="386"/>
      <c r="BC34" s="386"/>
      <c r="BD34" s="208"/>
      <c r="BE34" s="387">
        <f>IF(BG34="","",MAX(C34:D43,U34:V43,AM34:AN43)+1)</f>
        <v>6</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08"/>
      <c r="BW34" s="387">
        <f>IF(BY34="","",MAX(C34:D43,U34:V43,AM34:AN43,BE34:BF43)+1)</f>
        <v>7</v>
      </c>
      <c r="BX34" s="387"/>
      <c r="BY34" s="386" t="str">
        <f>IF('各会計、関係団体の財政状況及び健全化判断比率'!B68="","",'各会計、関係団体の財政状況及び健全化判断比率'!B68)</f>
        <v>毛呂山・越生・鳩山公共下水道組合</v>
      </c>
      <c r="BZ34" s="386"/>
      <c r="CA34" s="386"/>
      <c r="CB34" s="386"/>
      <c r="CC34" s="386"/>
      <c r="CD34" s="386"/>
      <c r="CE34" s="386"/>
      <c r="CF34" s="386"/>
      <c r="CG34" s="386"/>
      <c r="CH34" s="386"/>
      <c r="CI34" s="386"/>
      <c r="CJ34" s="386"/>
      <c r="CK34" s="386"/>
      <c r="CL34" s="386"/>
      <c r="CM34" s="386"/>
      <c r="CN34" s="208"/>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05"/>
      <c r="DG34" s="388" t="str">
        <f>IF('各会計、関係団体の財政状況及び健全化判断比率'!BR7="","",'各会計、関係団体の財政状況及び健全化判断比率'!BR7)</f>
        <v/>
      </c>
      <c r="DH34" s="388"/>
      <c r="DI34" s="212"/>
      <c r="DJ34" s="180"/>
      <c r="DK34" s="180"/>
      <c r="DL34" s="180"/>
      <c r="DM34" s="180"/>
      <c r="DN34" s="180"/>
      <c r="DO34" s="180"/>
    </row>
    <row r="35" spans="1:119" ht="32.25" customHeight="1">
      <c r="A35" s="181"/>
      <c r="B35" s="207"/>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08"/>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08"/>
      <c r="AM35" s="387" t="str">
        <f t="shared" ref="AM35:AM43" si="0">IF(AO35="","",AM34+1)</f>
        <v/>
      </c>
      <c r="AN35" s="387"/>
      <c r="AO35" s="386"/>
      <c r="AP35" s="386"/>
      <c r="AQ35" s="386"/>
      <c r="AR35" s="386"/>
      <c r="AS35" s="386"/>
      <c r="AT35" s="386"/>
      <c r="AU35" s="386"/>
      <c r="AV35" s="386"/>
      <c r="AW35" s="386"/>
      <c r="AX35" s="386"/>
      <c r="AY35" s="386"/>
      <c r="AZ35" s="386"/>
      <c r="BA35" s="386"/>
      <c r="BB35" s="386"/>
      <c r="BC35" s="386"/>
      <c r="BD35" s="208"/>
      <c r="BE35" s="387" t="str">
        <f t="shared" ref="BE35:BE43" si="1">IF(BG35="","",BE34+1)</f>
        <v/>
      </c>
      <c r="BF35" s="387"/>
      <c r="BG35" s="386"/>
      <c r="BH35" s="386"/>
      <c r="BI35" s="386"/>
      <c r="BJ35" s="386"/>
      <c r="BK35" s="386"/>
      <c r="BL35" s="386"/>
      <c r="BM35" s="386"/>
      <c r="BN35" s="386"/>
      <c r="BO35" s="386"/>
      <c r="BP35" s="386"/>
      <c r="BQ35" s="386"/>
      <c r="BR35" s="386"/>
      <c r="BS35" s="386"/>
      <c r="BT35" s="386"/>
      <c r="BU35" s="386"/>
      <c r="BV35" s="208"/>
      <c r="BW35" s="387">
        <f t="shared" ref="BW35:BW43" si="2">IF(BY35="","",BW34+1)</f>
        <v>8</v>
      </c>
      <c r="BX35" s="387"/>
      <c r="BY35" s="386" t="str">
        <f>IF('各会計、関係団体の財政状況及び健全化判断比率'!B69="","",'各会計、関係団体の財政状況及び健全化判断比率'!B69)</f>
        <v>西入間広域消防組合</v>
      </c>
      <c r="BZ35" s="386"/>
      <c r="CA35" s="386"/>
      <c r="CB35" s="386"/>
      <c r="CC35" s="386"/>
      <c r="CD35" s="386"/>
      <c r="CE35" s="386"/>
      <c r="CF35" s="386"/>
      <c r="CG35" s="386"/>
      <c r="CH35" s="386"/>
      <c r="CI35" s="386"/>
      <c r="CJ35" s="386"/>
      <c r="CK35" s="386"/>
      <c r="CL35" s="386"/>
      <c r="CM35" s="386"/>
      <c r="CN35" s="208"/>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5"/>
      <c r="DG35" s="388" t="str">
        <f>IF('各会計、関係団体の財政状況及び健全化判断比率'!BR8="","",'各会計、関係団体の財政状況及び健全化判断比率'!BR8)</f>
        <v/>
      </c>
      <c r="DH35" s="388"/>
      <c r="DI35" s="212"/>
      <c r="DJ35" s="180"/>
      <c r="DK35" s="180"/>
      <c r="DL35" s="180"/>
      <c r="DM35" s="180"/>
      <c r="DN35" s="180"/>
      <c r="DO35" s="180"/>
    </row>
    <row r="36" spans="1:119" ht="32.25" customHeight="1">
      <c r="A36" s="181"/>
      <c r="B36" s="207"/>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08"/>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08"/>
      <c r="AM36" s="387" t="str">
        <f t="shared" si="0"/>
        <v/>
      </c>
      <c r="AN36" s="387"/>
      <c r="AO36" s="386"/>
      <c r="AP36" s="386"/>
      <c r="AQ36" s="386"/>
      <c r="AR36" s="386"/>
      <c r="AS36" s="386"/>
      <c r="AT36" s="386"/>
      <c r="AU36" s="386"/>
      <c r="AV36" s="386"/>
      <c r="AW36" s="386"/>
      <c r="AX36" s="386"/>
      <c r="AY36" s="386"/>
      <c r="AZ36" s="386"/>
      <c r="BA36" s="386"/>
      <c r="BB36" s="386"/>
      <c r="BC36" s="386"/>
      <c r="BD36" s="208"/>
      <c r="BE36" s="387" t="str">
        <f t="shared" si="1"/>
        <v/>
      </c>
      <c r="BF36" s="387"/>
      <c r="BG36" s="386"/>
      <c r="BH36" s="386"/>
      <c r="BI36" s="386"/>
      <c r="BJ36" s="386"/>
      <c r="BK36" s="386"/>
      <c r="BL36" s="386"/>
      <c r="BM36" s="386"/>
      <c r="BN36" s="386"/>
      <c r="BO36" s="386"/>
      <c r="BP36" s="386"/>
      <c r="BQ36" s="386"/>
      <c r="BR36" s="386"/>
      <c r="BS36" s="386"/>
      <c r="BT36" s="386"/>
      <c r="BU36" s="386"/>
      <c r="BV36" s="208"/>
      <c r="BW36" s="387">
        <f t="shared" si="2"/>
        <v>9</v>
      </c>
      <c r="BX36" s="387"/>
      <c r="BY36" s="386" t="str">
        <f>IF('各会計、関係団体の財政状況及び健全化判断比率'!B70="","",'各会計、関係団体の財政状況及び健全化判断比率'!B70)</f>
        <v>埼玉西部環境保全組合</v>
      </c>
      <c r="BZ36" s="386"/>
      <c r="CA36" s="386"/>
      <c r="CB36" s="386"/>
      <c r="CC36" s="386"/>
      <c r="CD36" s="386"/>
      <c r="CE36" s="386"/>
      <c r="CF36" s="386"/>
      <c r="CG36" s="386"/>
      <c r="CH36" s="386"/>
      <c r="CI36" s="386"/>
      <c r="CJ36" s="386"/>
      <c r="CK36" s="386"/>
      <c r="CL36" s="386"/>
      <c r="CM36" s="386"/>
      <c r="CN36" s="208"/>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5"/>
      <c r="DG36" s="388" t="str">
        <f>IF('各会計、関係団体の財政状況及び健全化判断比率'!BR9="","",'各会計、関係団体の財政状況及び健全化判断比率'!BR9)</f>
        <v/>
      </c>
      <c r="DH36" s="388"/>
      <c r="DI36" s="212"/>
      <c r="DJ36" s="180"/>
      <c r="DK36" s="180"/>
      <c r="DL36" s="180"/>
      <c r="DM36" s="180"/>
      <c r="DN36" s="180"/>
      <c r="DO36" s="180"/>
    </row>
    <row r="37" spans="1:119" ht="32.25" customHeight="1">
      <c r="A37" s="181"/>
      <c r="B37" s="207"/>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08"/>
      <c r="U37" s="387" t="str">
        <f t="shared" si="4"/>
        <v/>
      </c>
      <c r="V37" s="387"/>
      <c r="W37" s="386"/>
      <c r="X37" s="386"/>
      <c r="Y37" s="386"/>
      <c r="Z37" s="386"/>
      <c r="AA37" s="386"/>
      <c r="AB37" s="386"/>
      <c r="AC37" s="386"/>
      <c r="AD37" s="386"/>
      <c r="AE37" s="386"/>
      <c r="AF37" s="386"/>
      <c r="AG37" s="386"/>
      <c r="AH37" s="386"/>
      <c r="AI37" s="386"/>
      <c r="AJ37" s="386"/>
      <c r="AK37" s="386"/>
      <c r="AL37" s="208"/>
      <c r="AM37" s="387" t="str">
        <f t="shared" si="0"/>
        <v/>
      </c>
      <c r="AN37" s="387"/>
      <c r="AO37" s="386"/>
      <c r="AP37" s="386"/>
      <c r="AQ37" s="386"/>
      <c r="AR37" s="386"/>
      <c r="AS37" s="386"/>
      <c r="AT37" s="386"/>
      <c r="AU37" s="386"/>
      <c r="AV37" s="386"/>
      <c r="AW37" s="386"/>
      <c r="AX37" s="386"/>
      <c r="AY37" s="386"/>
      <c r="AZ37" s="386"/>
      <c r="BA37" s="386"/>
      <c r="BB37" s="386"/>
      <c r="BC37" s="386"/>
      <c r="BD37" s="208"/>
      <c r="BE37" s="387" t="str">
        <f t="shared" si="1"/>
        <v/>
      </c>
      <c r="BF37" s="387"/>
      <c r="BG37" s="386"/>
      <c r="BH37" s="386"/>
      <c r="BI37" s="386"/>
      <c r="BJ37" s="386"/>
      <c r="BK37" s="386"/>
      <c r="BL37" s="386"/>
      <c r="BM37" s="386"/>
      <c r="BN37" s="386"/>
      <c r="BO37" s="386"/>
      <c r="BP37" s="386"/>
      <c r="BQ37" s="386"/>
      <c r="BR37" s="386"/>
      <c r="BS37" s="386"/>
      <c r="BT37" s="386"/>
      <c r="BU37" s="386"/>
      <c r="BV37" s="208"/>
      <c r="BW37" s="387">
        <f t="shared" si="2"/>
        <v>10</v>
      </c>
      <c r="BX37" s="387"/>
      <c r="BY37" s="386" t="str">
        <f>IF('各会計、関係団体の財政状況及び健全化判断比率'!B71="","",'各会計、関係団体の財政状況及び健全化判断比率'!B71)</f>
        <v>坂戸地区衛生組合</v>
      </c>
      <c r="BZ37" s="386"/>
      <c r="CA37" s="386"/>
      <c r="CB37" s="386"/>
      <c r="CC37" s="386"/>
      <c r="CD37" s="386"/>
      <c r="CE37" s="386"/>
      <c r="CF37" s="386"/>
      <c r="CG37" s="386"/>
      <c r="CH37" s="386"/>
      <c r="CI37" s="386"/>
      <c r="CJ37" s="386"/>
      <c r="CK37" s="386"/>
      <c r="CL37" s="386"/>
      <c r="CM37" s="386"/>
      <c r="CN37" s="208"/>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5"/>
      <c r="DG37" s="388" t="str">
        <f>IF('各会計、関係団体の財政状況及び健全化判断比率'!BR10="","",'各会計、関係団体の財政状況及び健全化判断比率'!BR10)</f>
        <v/>
      </c>
      <c r="DH37" s="388"/>
      <c r="DI37" s="212"/>
      <c r="DJ37" s="180"/>
      <c r="DK37" s="180"/>
      <c r="DL37" s="180"/>
      <c r="DM37" s="180"/>
      <c r="DN37" s="180"/>
      <c r="DO37" s="180"/>
    </row>
    <row r="38" spans="1:119" ht="32.25" customHeight="1">
      <c r="A38" s="181"/>
      <c r="B38" s="207"/>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08"/>
      <c r="U38" s="387" t="str">
        <f t="shared" si="4"/>
        <v/>
      </c>
      <c r="V38" s="387"/>
      <c r="W38" s="386"/>
      <c r="X38" s="386"/>
      <c r="Y38" s="386"/>
      <c r="Z38" s="386"/>
      <c r="AA38" s="386"/>
      <c r="AB38" s="386"/>
      <c r="AC38" s="386"/>
      <c r="AD38" s="386"/>
      <c r="AE38" s="386"/>
      <c r="AF38" s="386"/>
      <c r="AG38" s="386"/>
      <c r="AH38" s="386"/>
      <c r="AI38" s="386"/>
      <c r="AJ38" s="386"/>
      <c r="AK38" s="386"/>
      <c r="AL38" s="208"/>
      <c r="AM38" s="387" t="str">
        <f t="shared" si="0"/>
        <v/>
      </c>
      <c r="AN38" s="387"/>
      <c r="AO38" s="386"/>
      <c r="AP38" s="386"/>
      <c r="AQ38" s="386"/>
      <c r="AR38" s="386"/>
      <c r="AS38" s="386"/>
      <c r="AT38" s="386"/>
      <c r="AU38" s="386"/>
      <c r="AV38" s="386"/>
      <c r="AW38" s="386"/>
      <c r="AX38" s="386"/>
      <c r="AY38" s="386"/>
      <c r="AZ38" s="386"/>
      <c r="BA38" s="386"/>
      <c r="BB38" s="386"/>
      <c r="BC38" s="386"/>
      <c r="BD38" s="208"/>
      <c r="BE38" s="387" t="str">
        <f t="shared" si="1"/>
        <v/>
      </c>
      <c r="BF38" s="387"/>
      <c r="BG38" s="386"/>
      <c r="BH38" s="386"/>
      <c r="BI38" s="386"/>
      <c r="BJ38" s="386"/>
      <c r="BK38" s="386"/>
      <c r="BL38" s="386"/>
      <c r="BM38" s="386"/>
      <c r="BN38" s="386"/>
      <c r="BO38" s="386"/>
      <c r="BP38" s="386"/>
      <c r="BQ38" s="386"/>
      <c r="BR38" s="386"/>
      <c r="BS38" s="386"/>
      <c r="BT38" s="386"/>
      <c r="BU38" s="386"/>
      <c r="BV38" s="208"/>
      <c r="BW38" s="387">
        <f t="shared" si="2"/>
        <v>11</v>
      </c>
      <c r="BX38" s="387"/>
      <c r="BY38" s="386" t="str">
        <f>IF('各会計、関係団体の財政状況及び健全化判断比率'!B72="","",'各会計、関係団体の財政状況及び健全化判断比率'!B72)</f>
        <v>広域静苑組合</v>
      </c>
      <c r="BZ38" s="386"/>
      <c r="CA38" s="386"/>
      <c r="CB38" s="386"/>
      <c r="CC38" s="386"/>
      <c r="CD38" s="386"/>
      <c r="CE38" s="386"/>
      <c r="CF38" s="386"/>
      <c r="CG38" s="386"/>
      <c r="CH38" s="386"/>
      <c r="CI38" s="386"/>
      <c r="CJ38" s="386"/>
      <c r="CK38" s="386"/>
      <c r="CL38" s="386"/>
      <c r="CM38" s="386"/>
      <c r="CN38" s="208"/>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5"/>
      <c r="DG38" s="388" t="str">
        <f>IF('各会計、関係団体の財政状況及び健全化判断比率'!BR11="","",'各会計、関係団体の財政状況及び健全化判断比率'!BR11)</f>
        <v/>
      </c>
      <c r="DH38" s="388"/>
      <c r="DI38" s="212"/>
      <c r="DJ38" s="180"/>
      <c r="DK38" s="180"/>
      <c r="DL38" s="180"/>
      <c r="DM38" s="180"/>
      <c r="DN38" s="180"/>
      <c r="DO38" s="180"/>
    </row>
    <row r="39" spans="1:119" ht="32.25" customHeight="1">
      <c r="A39" s="181"/>
      <c r="B39" s="207"/>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08"/>
      <c r="U39" s="387" t="str">
        <f t="shared" si="4"/>
        <v/>
      </c>
      <c r="V39" s="387"/>
      <c r="W39" s="386"/>
      <c r="X39" s="386"/>
      <c r="Y39" s="386"/>
      <c r="Z39" s="386"/>
      <c r="AA39" s="386"/>
      <c r="AB39" s="386"/>
      <c r="AC39" s="386"/>
      <c r="AD39" s="386"/>
      <c r="AE39" s="386"/>
      <c r="AF39" s="386"/>
      <c r="AG39" s="386"/>
      <c r="AH39" s="386"/>
      <c r="AI39" s="386"/>
      <c r="AJ39" s="386"/>
      <c r="AK39" s="386"/>
      <c r="AL39" s="208"/>
      <c r="AM39" s="387" t="str">
        <f t="shared" si="0"/>
        <v/>
      </c>
      <c r="AN39" s="387"/>
      <c r="AO39" s="386"/>
      <c r="AP39" s="386"/>
      <c r="AQ39" s="386"/>
      <c r="AR39" s="386"/>
      <c r="AS39" s="386"/>
      <c r="AT39" s="386"/>
      <c r="AU39" s="386"/>
      <c r="AV39" s="386"/>
      <c r="AW39" s="386"/>
      <c r="AX39" s="386"/>
      <c r="AY39" s="386"/>
      <c r="AZ39" s="386"/>
      <c r="BA39" s="386"/>
      <c r="BB39" s="386"/>
      <c r="BC39" s="386"/>
      <c r="BD39" s="208"/>
      <c r="BE39" s="387" t="str">
        <f t="shared" si="1"/>
        <v/>
      </c>
      <c r="BF39" s="387"/>
      <c r="BG39" s="386"/>
      <c r="BH39" s="386"/>
      <c r="BI39" s="386"/>
      <c r="BJ39" s="386"/>
      <c r="BK39" s="386"/>
      <c r="BL39" s="386"/>
      <c r="BM39" s="386"/>
      <c r="BN39" s="386"/>
      <c r="BO39" s="386"/>
      <c r="BP39" s="386"/>
      <c r="BQ39" s="386"/>
      <c r="BR39" s="386"/>
      <c r="BS39" s="386"/>
      <c r="BT39" s="386"/>
      <c r="BU39" s="386"/>
      <c r="BV39" s="208"/>
      <c r="BW39" s="387">
        <f t="shared" si="2"/>
        <v>12</v>
      </c>
      <c r="BX39" s="387"/>
      <c r="BY39" s="386" t="str">
        <f>IF('各会計、関係団体の財政状況及び健全化判断比率'!B73="","",'各会計、関係団体の財政状況及び健全化判断比率'!B73)</f>
        <v>埼玉県後期高齢者医療広域連合</v>
      </c>
      <c r="BZ39" s="386"/>
      <c r="CA39" s="386"/>
      <c r="CB39" s="386"/>
      <c r="CC39" s="386"/>
      <c r="CD39" s="386"/>
      <c r="CE39" s="386"/>
      <c r="CF39" s="386"/>
      <c r="CG39" s="386"/>
      <c r="CH39" s="386"/>
      <c r="CI39" s="386"/>
      <c r="CJ39" s="386"/>
      <c r="CK39" s="386"/>
      <c r="CL39" s="386"/>
      <c r="CM39" s="386"/>
      <c r="CN39" s="208"/>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5"/>
      <c r="DG39" s="388" t="str">
        <f>IF('各会計、関係団体の財政状況及び健全化判断比率'!BR12="","",'各会計、関係団体の財政状況及び健全化判断比率'!BR12)</f>
        <v/>
      </c>
      <c r="DH39" s="388"/>
      <c r="DI39" s="212"/>
      <c r="DJ39" s="180"/>
      <c r="DK39" s="180"/>
      <c r="DL39" s="180"/>
      <c r="DM39" s="180"/>
      <c r="DN39" s="180"/>
      <c r="DO39" s="180"/>
    </row>
    <row r="40" spans="1:119" ht="32.25" customHeight="1">
      <c r="A40" s="181"/>
      <c r="B40" s="207"/>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08"/>
      <c r="U40" s="387" t="str">
        <f t="shared" si="4"/>
        <v/>
      </c>
      <c r="V40" s="387"/>
      <c r="W40" s="386"/>
      <c r="X40" s="386"/>
      <c r="Y40" s="386"/>
      <c r="Z40" s="386"/>
      <c r="AA40" s="386"/>
      <c r="AB40" s="386"/>
      <c r="AC40" s="386"/>
      <c r="AD40" s="386"/>
      <c r="AE40" s="386"/>
      <c r="AF40" s="386"/>
      <c r="AG40" s="386"/>
      <c r="AH40" s="386"/>
      <c r="AI40" s="386"/>
      <c r="AJ40" s="386"/>
      <c r="AK40" s="386"/>
      <c r="AL40" s="208"/>
      <c r="AM40" s="387" t="str">
        <f t="shared" si="0"/>
        <v/>
      </c>
      <c r="AN40" s="387"/>
      <c r="AO40" s="386"/>
      <c r="AP40" s="386"/>
      <c r="AQ40" s="386"/>
      <c r="AR40" s="386"/>
      <c r="AS40" s="386"/>
      <c r="AT40" s="386"/>
      <c r="AU40" s="386"/>
      <c r="AV40" s="386"/>
      <c r="AW40" s="386"/>
      <c r="AX40" s="386"/>
      <c r="AY40" s="386"/>
      <c r="AZ40" s="386"/>
      <c r="BA40" s="386"/>
      <c r="BB40" s="386"/>
      <c r="BC40" s="386"/>
      <c r="BD40" s="208"/>
      <c r="BE40" s="387" t="str">
        <f t="shared" si="1"/>
        <v/>
      </c>
      <c r="BF40" s="387"/>
      <c r="BG40" s="386"/>
      <c r="BH40" s="386"/>
      <c r="BI40" s="386"/>
      <c r="BJ40" s="386"/>
      <c r="BK40" s="386"/>
      <c r="BL40" s="386"/>
      <c r="BM40" s="386"/>
      <c r="BN40" s="386"/>
      <c r="BO40" s="386"/>
      <c r="BP40" s="386"/>
      <c r="BQ40" s="386"/>
      <c r="BR40" s="386"/>
      <c r="BS40" s="386"/>
      <c r="BT40" s="386"/>
      <c r="BU40" s="386"/>
      <c r="BV40" s="208"/>
      <c r="BW40" s="387">
        <f t="shared" si="2"/>
        <v>13</v>
      </c>
      <c r="BX40" s="387"/>
      <c r="BY40" s="386" t="str">
        <f>IF('各会計、関係団体の財政状況及び健全化判断比率'!B74="","",'各会計、関係団体の財政状況及び健全化判断比率'!B74)</f>
        <v>埼玉県後期高齢者医療広域連合</v>
      </c>
      <c r="BZ40" s="386"/>
      <c r="CA40" s="386"/>
      <c r="CB40" s="386"/>
      <c r="CC40" s="386"/>
      <c r="CD40" s="386"/>
      <c r="CE40" s="386"/>
      <c r="CF40" s="386"/>
      <c r="CG40" s="386"/>
      <c r="CH40" s="386"/>
      <c r="CI40" s="386"/>
      <c r="CJ40" s="386"/>
      <c r="CK40" s="386"/>
      <c r="CL40" s="386"/>
      <c r="CM40" s="386"/>
      <c r="CN40" s="208"/>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5"/>
      <c r="DG40" s="388" t="str">
        <f>IF('各会計、関係団体の財政状況及び健全化判断比率'!BR13="","",'各会計、関係団体の財政状況及び健全化判断比率'!BR13)</f>
        <v/>
      </c>
      <c r="DH40" s="388"/>
      <c r="DI40" s="212"/>
      <c r="DJ40" s="180"/>
      <c r="DK40" s="180"/>
      <c r="DL40" s="180"/>
      <c r="DM40" s="180"/>
      <c r="DN40" s="180"/>
      <c r="DO40" s="180"/>
    </row>
    <row r="41" spans="1:119" ht="32.25" customHeight="1">
      <c r="A41" s="181"/>
      <c r="B41" s="207"/>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08"/>
      <c r="U41" s="387" t="str">
        <f t="shared" si="4"/>
        <v/>
      </c>
      <c r="V41" s="387"/>
      <c r="W41" s="386"/>
      <c r="X41" s="386"/>
      <c r="Y41" s="386"/>
      <c r="Z41" s="386"/>
      <c r="AA41" s="386"/>
      <c r="AB41" s="386"/>
      <c r="AC41" s="386"/>
      <c r="AD41" s="386"/>
      <c r="AE41" s="386"/>
      <c r="AF41" s="386"/>
      <c r="AG41" s="386"/>
      <c r="AH41" s="386"/>
      <c r="AI41" s="386"/>
      <c r="AJ41" s="386"/>
      <c r="AK41" s="386"/>
      <c r="AL41" s="208"/>
      <c r="AM41" s="387" t="str">
        <f t="shared" si="0"/>
        <v/>
      </c>
      <c r="AN41" s="387"/>
      <c r="AO41" s="386"/>
      <c r="AP41" s="386"/>
      <c r="AQ41" s="386"/>
      <c r="AR41" s="386"/>
      <c r="AS41" s="386"/>
      <c r="AT41" s="386"/>
      <c r="AU41" s="386"/>
      <c r="AV41" s="386"/>
      <c r="AW41" s="386"/>
      <c r="AX41" s="386"/>
      <c r="AY41" s="386"/>
      <c r="AZ41" s="386"/>
      <c r="BA41" s="386"/>
      <c r="BB41" s="386"/>
      <c r="BC41" s="386"/>
      <c r="BD41" s="208"/>
      <c r="BE41" s="387" t="str">
        <f t="shared" si="1"/>
        <v/>
      </c>
      <c r="BF41" s="387"/>
      <c r="BG41" s="386"/>
      <c r="BH41" s="386"/>
      <c r="BI41" s="386"/>
      <c r="BJ41" s="386"/>
      <c r="BK41" s="386"/>
      <c r="BL41" s="386"/>
      <c r="BM41" s="386"/>
      <c r="BN41" s="386"/>
      <c r="BO41" s="386"/>
      <c r="BP41" s="386"/>
      <c r="BQ41" s="386"/>
      <c r="BR41" s="386"/>
      <c r="BS41" s="386"/>
      <c r="BT41" s="386"/>
      <c r="BU41" s="386"/>
      <c r="BV41" s="208"/>
      <c r="BW41" s="387">
        <f t="shared" si="2"/>
        <v>14</v>
      </c>
      <c r="BX41" s="387"/>
      <c r="BY41" s="386" t="str">
        <f>IF('各会計、関係団体の財政状況及び健全化判断比率'!B75="","",'各会計、関係団体の財政状況及び健全化判断比率'!B75)</f>
        <v>埼玉県市町村総合事務組合</v>
      </c>
      <c r="BZ41" s="386"/>
      <c r="CA41" s="386"/>
      <c r="CB41" s="386"/>
      <c r="CC41" s="386"/>
      <c r="CD41" s="386"/>
      <c r="CE41" s="386"/>
      <c r="CF41" s="386"/>
      <c r="CG41" s="386"/>
      <c r="CH41" s="386"/>
      <c r="CI41" s="386"/>
      <c r="CJ41" s="386"/>
      <c r="CK41" s="386"/>
      <c r="CL41" s="386"/>
      <c r="CM41" s="386"/>
      <c r="CN41" s="208"/>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5"/>
      <c r="DG41" s="388" t="str">
        <f>IF('各会計、関係団体の財政状況及び健全化判断比率'!BR14="","",'各会計、関係団体の財政状況及び健全化判断比率'!BR14)</f>
        <v/>
      </c>
      <c r="DH41" s="388"/>
      <c r="DI41" s="212"/>
      <c r="DJ41" s="180"/>
      <c r="DK41" s="180"/>
      <c r="DL41" s="180"/>
      <c r="DM41" s="180"/>
      <c r="DN41" s="180"/>
      <c r="DO41" s="180"/>
    </row>
    <row r="42" spans="1:119" ht="32.25" customHeight="1">
      <c r="A42" s="180"/>
      <c r="B42" s="207"/>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08"/>
      <c r="U42" s="387" t="str">
        <f t="shared" si="4"/>
        <v/>
      </c>
      <c r="V42" s="387"/>
      <c r="W42" s="386"/>
      <c r="X42" s="386"/>
      <c r="Y42" s="386"/>
      <c r="Z42" s="386"/>
      <c r="AA42" s="386"/>
      <c r="AB42" s="386"/>
      <c r="AC42" s="386"/>
      <c r="AD42" s="386"/>
      <c r="AE42" s="386"/>
      <c r="AF42" s="386"/>
      <c r="AG42" s="386"/>
      <c r="AH42" s="386"/>
      <c r="AI42" s="386"/>
      <c r="AJ42" s="386"/>
      <c r="AK42" s="386"/>
      <c r="AL42" s="208"/>
      <c r="AM42" s="387" t="str">
        <f t="shared" si="0"/>
        <v/>
      </c>
      <c r="AN42" s="387"/>
      <c r="AO42" s="386"/>
      <c r="AP42" s="386"/>
      <c r="AQ42" s="386"/>
      <c r="AR42" s="386"/>
      <c r="AS42" s="386"/>
      <c r="AT42" s="386"/>
      <c r="AU42" s="386"/>
      <c r="AV42" s="386"/>
      <c r="AW42" s="386"/>
      <c r="AX42" s="386"/>
      <c r="AY42" s="386"/>
      <c r="AZ42" s="386"/>
      <c r="BA42" s="386"/>
      <c r="BB42" s="386"/>
      <c r="BC42" s="386"/>
      <c r="BD42" s="208"/>
      <c r="BE42" s="387" t="str">
        <f t="shared" si="1"/>
        <v/>
      </c>
      <c r="BF42" s="387"/>
      <c r="BG42" s="386"/>
      <c r="BH42" s="386"/>
      <c r="BI42" s="386"/>
      <c r="BJ42" s="386"/>
      <c r="BK42" s="386"/>
      <c r="BL42" s="386"/>
      <c r="BM42" s="386"/>
      <c r="BN42" s="386"/>
      <c r="BO42" s="386"/>
      <c r="BP42" s="386"/>
      <c r="BQ42" s="386"/>
      <c r="BR42" s="386"/>
      <c r="BS42" s="386"/>
      <c r="BT42" s="386"/>
      <c r="BU42" s="386"/>
      <c r="BV42" s="208"/>
      <c r="BW42" s="387">
        <f t="shared" si="2"/>
        <v>15</v>
      </c>
      <c r="BX42" s="387"/>
      <c r="BY42" s="386" t="str">
        <f>IF('各会計、関係団体の財政状況及び健全化判断比率'!B76="","",'各会計、関係団体の財政状況及び健全化判断比率'!B76)</f>
        <v>埼玉県市町村総合事務組合</v>
      </c>
      <c r="BZ42" s="386"/>
      <c r="CA42" s="386"/>
      <c r="CB42" s="386"/>
      <c r="CC42" s="386"/>
      <c r="CD42" s="386"/>
      <c r="CE42" s="386"/>
      <c r="CF42" s="386"/>
      <c r="CG42" s="386"/>
      <c r="CH42" s="386"/>
      <c r="CI42" s="386"/>
      <c r="CJ42" s="386"/>
      <c r="CK42" s="386"/>
      <c r="CL42" s="386"/>
      <c r="CM42" s="386"/>
      <c r="CN42" s="208"/>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5"/>
      <c r="DG42" s="388" t="str">
        <f>IF('各会計、関係団体の財政状況及び健全化判断比率'!BR15="","",'各会計、関係団体の財政状況及び健全化判断比率'!BR15)</f>
        <v/>
      </c>
      <c r="DH42" s="388"/>
      <c r="DI42" s="212"/>
      <c r="DJ42" s="180"/>
      <c r="DK42" s="180"/>
      <c r="DL42" s="180"/>
      <c r="DM42" s="180"/>
      <c r="DN42" s="180"/>
      <c r="DO42" s="180"/>
    </row>
    <row r="43" spans="1:119" ht="32.25" customHeight="1">
      <c r="A43" s="180"/>
      <c r="B43" s="207"/>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08"/>
      <c r="U43" s="387" t="str">
        <f t="shared" si="4"/>
        <v/>
      </c>
      <c r="V43" s="387"/>
      <c r="W43" s="386"/>
      <c r="X43" s="386"/>
      <c r="Y43" s="386"/>
      <c r="Z43" s="386"/>
      <c r="AA43" s="386"/>
      <c r="AB43" s="386"/>
      <c r="AC43" s="386"/>
      <c r="AD43" s="386"/>
      <c r="AE43" s="386"/>
      <c r="AF43" s="386"/>
      <c r="AG43" s="386"/>
      <c r="AH43" s="386"/>
      <c r="AI43" s="386"/>
      <c r="AJ43" s="386"/>
      <c r="AK43" s="386"/>
      <c r="AL43" s="208"/>
      <c r="AM43" s="387" t="str">
        <f t="shared" si="0"/>
        <v/>
      </c>
      <c r="AN43" s="387"/>
      <c r="AO43" s="386"/>
      <c r="AP43" s="386"/>
      <c r="AQ43" s="386"/>
      <c r="AR43" s="386"/>
      <c r="AS43" s="386"/>
      <c r="AT43" s="386"/>
      <c r="AU43" s="386"/>
      <c r="AV43" s="386"/>
      <c r="AW43" s="386"/>
      <c r="AX43" s="386"/>
      <c r="AY43" s="386"/>
      <c r="AZ43" s="386"/>
      <c r="BA43" s="386"/>
      <c r="BB43" s="386"/>
      <c r="BC43" s="386"/>
      <c r="BD43" s="208"/>
      <c r="BE43" s="387" t="str">
        <f t="shared" si="1"/>
        <v/>
      </c>
      <c r="BF43" s="387"/>
      <c r="BG43" s="386"/>
      <c r="BH43" s="386"/>
      <c r="BI43" s="386"/>
      <c r="BJ43" s="386"/>
      <c r="BK43" s="386"/>
      <c r="BL43" s="386"/>
      <c r="BM43" s="386"/>
      <c r="BN43" s="386"/>
      <c r="BO43" s="386"/>
      <c r="BP43" s="386"/>
      <c r="BQ43" s="386"/>
      <c r="BR43" s="386"/>
      <c r="BS43" s="386"/>
      <c r="BT43" s="386"/>
      <c r="BU43" s="386"/>
      <c r="BV43" s="208"/>
      <c r="BW43" s="387">
        <f t="shared" si="2"/>
        <v>16</v>
      </c>
      <c r="BX43" s="387"/>
      <c r="BY43" s="386" t="str">
        <f>IF('各会計、関係団体の財政状況及び健全化判断比率'!B77="","",'各会計、関係団体の財政状況及び健全化判断比率'!B77)</f>
        <v>彩の国さいたま人づくり広域連合</v>
      </c>
      <c r="BZ43" s="386"/>
      <c r="CA43" s="386"/>
      <c r="CB43" s="386"/>
      <c r="CC43" s="386"/>
      <c r="CD43" s="386"/>
      <c r="CE43" s="386"/>
      <c r="CF43" s="386"/>
      <c r="CG43" s="386"/>
      <c r="CH43" s="386"/>
      <c r="CI43" s="386"/>
      <c r="CJ43" s="386"/>
      <c r="CK43" s="386"/>
      <c r="CL43" s="386"/>
      <c r="CM43" s="386"/>
      <c r="CN43" s="208"/>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5"/>
      <c r="DG43" s="388" t="str">
        <f>IF('各会計、関係団体の財政状況及び健全化判断比率'!BR16="","",'各会計、関係団体の財政状況及び健全化判断比率'!BR16)</f>
        <v/>
      </c>
      <c r="DH43" s="388"/>
      <c r="DI43" s="212"/>
      <c r="DJ43" s="180"/>
      <c r="DK43" s="180"/>
      <c r="DL43" s="180"/>
      <c r="DM43" s="180"/>
      <c r="DN43" s="180"/>
      <c r="DO43" s="180"/>
    </row>
    <row r="44" spans="1:119" ht="13.5" customHeight="1" thickBot="1">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c r="B46" s="180" t="s">
        <v>201</v>
      </c>
      <c r="C46" s="180"/>
      <c r="D46" s="180"/>
      <c r="E46" s="180" t="s">
        <v>202</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c r="B47" s="180"/>
      <c r="C47" s="180"/>
      <c r="D47" s="180"/>
      <c r="E47" s="180" t="s">
        <v>203</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c r="B48" s="180"/>
      <c r="C48" s="180"/>
      <c r="D48" s="180"/>
      <c r="E48" s="180" t="s">
        <v>204</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c r="E49" s="216" t="s">
        <v>205</v>
      </c>
    </row>
    <row r="50" spans="5:5">
      <c r="E50" s="182" t="s">
        <v>206</v>
      </c>
    </row>
    <row r="51" spans="5:5">
      <c r="E51" s="182" t="s">
        <v>207</v>
      </c>
    </row>
    <row r="52" spans="5:5">
      <c r="E52" s="182" t="s">
        <v>208</v>
      </c>
    </row>
    <row r="53" spans="5:5"/>
    <row r="54" spans="5:5"/>
    <row r="55" spans="5:5"/>
    <row r="56" spans="5:5"/>
  </sheetData>
  <sheetProtection algorithmName="SHA-512" hashValue="n24BMO3bZIC8AB0mR9WzT+SsGO2+mS39c1TfJZ5BxdAgLbg/RdW/3sTgjA0rcuYOLTR416L9MQx5TyvLIfOaSg==" saltValue="XhsqgPu6xrGFnB0W7pwf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0" t="s">
        <v>563</v>
      </c>
      <c r="D34" s="1210"/>
      <c r="E34" s="1211"/>
      <c r="F34" s="32">
        <v>7.61</v>
      </c>
      <c r="G34" s="33">
        <v>7.13</v>
      </c>
      <c r="H34" s="33">
        <v>6.34</v>
      </c>
      <c r="I34" s="33">
        <v>7.17</v>
      </c>
      <c r="J34" s="34">
        <v>7.06</v>
      </c>
      <c r="K34" s="22"/>
      <c r="L34" s="22"/>
      <c r="M34" s="22"/>
      <c r="N34" s="22"/>
      <c r="O34" s="22"/>
      <c r="P34" s="22"/>
    </row>
    <row r="35" spans="1:16" ht="39" customHeight="1">
      <c r="A35" s="22"/>
      <c r="B35" s="35"/>
      <c r="C35" s="1204" t="s">
        <v>564</v>
      </c>
      <c r="D35" s="1205"/>
      <c r="E35" s="1206"/>
      <c r="F35" s="36">
        <v>4.93</v>
      </c>
      <c r="G35" s="37">
        <v>4.6500000000000004</v>
      </c>
      <c r="H35" s="37">
        <v>4.58</v>
      </c>
      <c r="I35" s="37">
        <v>4.03</v>
      </c>
      <c r="J35" s="38">
        <v>4.88</v>
      </c>
      <c r="K35" s="22"/>
      <c r="L35" s="22"/>
      <c r="M35" s="22"/>
      <c r="N35" s="22"/>
      <c r="O35" s="22"/>
      <c r="P35" s="22"/>
    </row>
    <row r="36" spans="1:16" ht="39" customHeight="1">
      <c r="A36" s="22"/>
      <c r="B36" s="35"/>
      <c r="C36" s="1204" t="s">
        <v>565</v>
      </c>
      <c r="D36" s="1205"/>
      <c r="E36" s="1206"/>
      <c r="F36" s="36">
        <v>4.22</v>
      </c>
      <c r="G36" s="37">
        <v>4.97</v>
      </c>
      <c r="H36" s="37">
        <v>2.86</v>
      </c>
      <c r="I36" s="37">
        <v>1.84</v>
      </c>
      <c r="J36" s="38">
        <v>1.88</v>
      </c>
      <c r="K36" s="22"/>
      <c r="L36" s="22"/>
      <c r="M36" s="22"/>
      <c r="N36" s="22"/>
      <c r="O36" s="22"/>
      <c r="P36" s="22"/>
    </row>
    <row r="37" spans="1:16" ht="39" customHeight="1">
      <c r="A37" s="22"/>
      <c r="B37" s="35"/>
      <c r="C37" s="1204" t="s">
        <v>566</v>
      </c>
      <c r="D37" s="1205"/>
      <c r="E37" s="1206"/>
      <c r="F37" s="36">
        <v>0.83</v>
      </c>
      <c r="G37" s="37">
        <v>1.51</v>
      </c>
      <c r="H37" s="37">
        <v>1.21</v>
      </c>
      <c r="I37" s="37">
        <v>1.52</v>
      </c>
      <c r="J37" s="38">
        <v>1.32</v>
      </c>
      <c r="K37" s="22"/>
      <c r="L37" s="22"/>
      <c r="M37" s="22"/>
      <c r="N37" s="22"/>
      <c r="O37" s="22"/>
      <c r="P37" s="22"/>
    </row>
    <row r="38" spans="1:16" ht="39" customHeight="1">
      <c r="A38" s="22"/>
      <c r="B38" s="35"/>
      <c r="C38" s="1204" t="s">
        <v>567</v>
      </c>
      <c r="D38" s="1205"/>
      <c r="E38" s="1206"/>
      <c r="F38" s="36">
        <v>7.0000000000000007E-2</v>
      </c>
      <c r="G38" s="37">
        <v>0.11</v>
      </c>
      <c r="H38" s="37">
        <v>0.1</v>
      </c>
      <c r="I38" s="37">
        <v>0.11</v>
      </c>
      <c r="J38" s="38">
        <v>0.12</v>
      </c>
      <c r="K38" s="22"/>
      <c r="L38" s="22"/>
      <c r="M38" s="22"/>
      <c r="N38" s="22"/>
      <c r="O38" s="22"/>
      <c r="P38" s="22"/>
    </row>
    <row r="39" spans="1:16" ht="39" customHeight="1">
      <c r="A39" s="22"/>
      <c r="B39" s="35"/>
      <c r="C39" s="1204" t="s">
        <v>568</v>
      </c>
      <c r="D39" s="1205"/>
      <c r="E39" s="1206"/>
      <c r="F39" s="36">
        <v>0.05</v>
      </c>
      <c r="G39" s="37">
        <v>0.05</v>
      </c>
      <c r="H39" s="37">
        <v>0.03</v>
      </c>
      <c r="I39" s="37">
        <v>0.04</v>
      </c>
      <c r="J39" s="38">
        <v>7.0000000000000007E-2</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569</v>
      </c>
      <c r="D42" s="1205"/>
      <c r="E42" s="1206"/>
      <c r="F42" s="36" t="s">
        <v>513</v>
      </c>
      <c r="G42" s="37" t="s">
        <v>513</v>
      </c>
      <c r="H42" s="37" t="s">
        <v>513</v>
      </c>
      <c r="I42" s="37" t="s">
        <v>513</v>
      </c>
      <c r="J42" s="38" t="s">
        <v>513</v>
      </c>
      <c r="K42" s="22"/>
      <c r="L42" s="22"/>
      <c r="M42" s="22"/>
      <c r="N42" s="22"/>
      <c r="O42" s="22"/>
      <c r="P42" s="22"/>
    </row>
    <row r="43" spans="1:16" ht="39" customHeight="1" thickBot="1">
      <c r="A43" s="22"/>
      <c r="B43" s="40"/>
      <c r="C43" s="1207" t="s">
        <v>570</v>
      </c>
      <c r="D43" s="1208"/>
      <c r="E43" s="1209"/>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KfrGwRjy8bXrgNxZ/YKvhevmtrskC2vMqHGwC7z2J2pZ4zGV57eWrK4dVwgzJK6UZ5L0j+O8Cun+csirvAmZw==" saltValue="YrrvdPOH4kGDybOQ5Vcf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0" t="s">
        <v>11</v>
      </c>
      <c r="C45" s="1231"/>
      <c r="D45" s="58"/>
      <c r="E45" s="1236" t="s">
        <v>12</v>
      </c>
      <c r="F45" s="1236"/>
      <c r="G45" s="1236"/>
      <c r="H45" s="1236"/>
      <c r="I45" s="1236"/>
      <c r="J45" s="1237"/>
      <c r="K45" s="59">
        <v>776</v>
      </c>
      <c r="L45" s="60">
        <v>812</v>
      </c>
      <c r="M45" s="60">
        <v>883</v>
      </c>
      <c r="N45" s="60">
        <v>931</v>
      </c>
      <c r="O45" s="61">
        <v>982</v>
      </c>
      <c r="P45" s="48"/>
      <c r="Q45" s="48"/>
      <c r="R45" s="48"/>
      <c r="S45" s="48"/>
      <c r="T45" s="48"/>
      <c r="U45" s="48"/>
    </row>
    <row r="46" spans="1:21" ht="30.75" customHeight="1">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c r="A48" s="48"/>
      <c r="B48" s="1232"/>
      <c r="C48" s="1233"/>
      <c r="D48" s="62"/>
      <c r="E48" s="1214" t="s">
        <v>15</v>
      </c>
      <c r="F48" s="1214"/>
      <c r="G48" s="1214"/>
      <c r="H48" s="1214"/>
      <c r="I48" s="1214"/>
      <c r="J48" s="1215"/>
      <c r="K48" s="63">
        <v>17</v>
      </c>
      <c r="L48" s="64">
        <v>17</v>
      </c>
      <c r="M48" s="64">
        <v>17</v>
      </c>
      <c r="N48" s="64">
        <v>16</v>
      </c>
      <c r="O48" s="65">
        <v>16</v>
      </c>
      <c r="P48" s="48"/>
      <c r="Q48" s="48"/>
      <c r="R48" s="48"/>
      <c r="S48" s="48"/>
      <c r="T48" s="48"/>
      <c r="U48" s="48"/>
    </row>
    <row r="49" spans="1:21" ht="30.75" customHeight="1">
      <c r="A49" s="48"/>
      <c r="B49" s="1232"/>
      <c r="C49" s="1233"/>
      <c r="D49" s="62"/>
      <c r="E49" s="1214" t="s">
        <v>16</v>
      </c>
      <c r="F49" s="1214"/>
      <c r="G49" s="1214"/>
      <c r="H49" s="1214"/>
      <c r="I49" s="1214"/>
      <c r="J49" s="1215"/>
      <c r="K49" s="63">
        <v>398</v>
      </c>
      <c r="L49" s="64">
        <v>395</v>
      </c>
      <c r="M49" s="64">
        <v>372</v>
      </c>
      <c r="N49" s="64">
        <v>355</v>
      </c>
      <c r="O49" s="65">
        <v>405</v>
      </c>
      <c r="P49" s="48"/>
      <c r="Q49" s="48"/>
      <c r="R49" s="48"/>
      <c r="S49" s="48"/>
      <c r="T49" s="48"/>
      <c r="U49" s="48"/>
    </row>
    <row r="50" spans="1:21" ht="30.75" customHeight="1">
      <c r="A50" s="48"/>
      <c r="B50" s="1232"/>
      <c r="C50" s="1233"/>
      <c r="D50" s="62"/>
      <c r="E50" s="1214" t="s">
        <v>17</v>
      </c>
      <c r="F50" s="1214"/>
      <c r="G50" s="1214"/>
      <c r="H50" s="1214"/>
      <c r="I50" s="1214"/>
      <c r="J50" s="1215"/>
      <c r="K50" s="63" t="s">
        <v>513</v>
      </c>
      <c r="L50" s="64" t="s">
        <v>513</v>
      </c>
      <c r="M50" s="64" t="s">
        <v>513</v>
      </c>
      <c r="N50" s="64" t="s">
        <v>513</v>
      </c>
      <c r="O50" s="65" t="s">
        <v>513</v>
      </c>
      <c r="P50" s="48"/>
      <c r="Q50" s="48"/>
      <c r="R50" s="48"/>
      <c r="S50" s="48"/>
      <c r="T50" s="48"/>
      <c r="U50" s="48"/>
    </row>
    <row r="51" spans="1:21" ht="30.75" customHeight="1">
      <c r="A51" s="48"/>
      <c r="B51" s="1234"/>
      <c r="C51" s="1235"/>
      <c r="D51" s="66"/>
      <c r="E51" s="1214" t="s">
        <v>18</v>
      </c>
      <c r="F51" s="1214"/>
      <c r="G51" s="1214"/>
      <c r="H51" s="1214"/>
      <c r="I51" s="1214"/>
      <c r="J51" s="1215"/>
      <c r="K51" s="63" t="s">
        <v>513</v>
      </c>
      <c r="L51" s="64" t="s">
        <v>513</v>
      </c>
      <c r="M51" s="64" t="s">
        <v>513</v>
      </c>
      <c r="N51" s="64" t="s">
        <v>513</v>
      </c>
      <c r="O51" s="65" t="s">
        <v>513</v>
      </c>
      <c r="P51" s="48"/>
      <c r="Q51" s="48"/>
      <c r="R51" s="48"/>
      <c r="S51" s="48"/>
      <c r="T51" s="48"/>
      <c r="U51" s="48"/>
    </row>
    <row r="52" spans="1:21" ht="30.75" customHeight="1">
      <c r="A52" s="48"/>
      <c r="B52" s="1212" t="s">
        <v>19</v>
      </c>
      <c r="C52" s="1213"/>
      <c r="D52" s="66"/>
      <c r="E52" s="1214" t="s">
        <v>20</v>
      </c>
      <c r="F52" s="1214"/>
      <c r="G52" s="1214"/>
      <c r="H52" s="1214"/>
      <c r="I52" s="1214"/>
      <c r="J52" s="1215"/>
      <c r="K52" s="63">
        <v>859</v>
      </c>
      <c r="L52" s="64">
        <v>868</v>
      </c>
      <c r="M52" s="64">
        <v>869</v>
      </c>
      <c r="N52" s="64">
        <v>856</v>
      </c>
      <c r="O52" s="65">
        <v>869</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332</v>
      </c>
      <c r="L53" s="69">
        <v>356</v>
      </c>
      <c r="M53" s="69">
        <v>403</v>
      </c>
      <c r="N53" s="69">
        <v>446</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20" t="s">
        <v>25</v>
      </c>
      <c r="C57" s="1221"/>
      <c r="D57" s="1224" t="s">
        <v>26</v>
      </c>
      <c r="E57" s="1225"/>
      <c r="F57" s="1225"/>
      <c r="G57" s="1225"/>
      <c r="H57" s="1225"/>
      <c r="I57" s="1225"/>
      <c r="J57" s="1226"/>
      <c r="K57" s="380" t="s">
        <v>588</v>
      </c>
      <c r="L57" s="382" t="s">
        <v>588</v>
      </c>
      <c r="M57" s="382" t="s">
        <v>588</v>
      </c>
      <c r="N57" s="382" t="s">
        <v>588</v>
      </c>
      <c r="O57" s="384" t="s">
        <v>588</v>
      </c>
    </row>
    <row r="58" spans="1:21" ht="31.5" customHeight="1" thickBot="1">
      <c r="B58" s="1222"/>
      <c r="C58" s="1223"/>
      <c r="D58" s="1227" t="s">
        <v>27</v>
      </c>
      <c r="E58" s="1228"/>
      <c r="F58" s="1228"/>
      <c r="G58" s="1228"/>
      <c r="H58" s="1228"/>
      <c r="I58" s="1228"/>
      <c r="J58" s="1229"/>
      <c r="K58" s="381" t="s">
        <v>588</v>
      </c>
      <c r="L58" s="383" t="s">
        <v>588</v>
      </c>
      <c r="M58" s="383" t="s">
        <v>588</v>
      </c>
      <c r="N58" s="383" t="s">
        <v>588</v>
      </c>
      <c r="O58" s="385" t="s">
        <v>588</v>
      </c>
    </row>
    <row r="59" spans="1:21" ht="24" customHeight="1">
      <c r="B59" s="83"/>
      <c r="C59" s="83"/>
      <c r="D59" s="84" t="s">
        <v>28</v>
      </c>
      <c r="E59" s="85"/>
      <c r="F59" s="85"/>
      <c r="G59" s="85"/>
      <c r="H59" s="85"/>
      <c r="I59" s="85"/>
      <c r="J59" s="85"/>
      <c r="K59" s="85"/>
      <c r="L59" s="85"/>
      <c r="M59" s="85"/>
      <c r="N59" s="85"/>
      <c r="O59" s="85"/>
    </row>
    <row r="60" spans="1:21" ht="24" customHeight="1">
      <c r="B60" s="86"/>
      <c r="C60" s="86"/>
      <c r="D60" s="84" t="s">
        <v>29</v>
      </c>
      <c r="E60" s="85"/>
      <c r="F60" s="85"/>
      <c r="G60" s="85"/>
      <c r="H60" s="85"/>
      <c r="I60" s="85"/>
      <c r="J60" s="85"/>
      <c r="K60" s="85"/>
      <c r="L60" s="85"/>
      <c r="M60" s="85"/>
      <c r="N60" s="85"/>
      <c r="O60" s="85"/>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3CYkBHYrS92quJxEY88TgHRUfHExvn35arL8iVM32FmtHFNNDJm2j/1OtE+GXP32STX66ScjsLVmAfojKs61A==" saltValue="qwql8tz2cEBUWUu15qJe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8" t="s">
        <v>9</v>
      </c>
    </row>
    <row r="40" spans="2:13" ht="27.75" customHeight="1" thickBot="1">
      <c r="B40" s="89" t="s">
        <v>10</v>
      </c>
      <c r="C40" s="90"/>
      <c r="D40" s="90"/>
      <c r="E40" s="91"/>
      <c r="F40" s="91"/>
      <c r="G40" s="91"/>
      <c r="H40" s="92" t="s">
        <v>2</v>
      </c>
      <c r="I40" s="93" t="s">
        <v>554</v>
      </c>
      <c r="J40" s="94" t="s">
        <v>555</v>
      </c>
      <c r="K40" s="94" t="s">
        <v>556</v>
      </c>
      <c r="L40" s="94" t="s">
        <v>557</v>
      </c>
      <c r="M40" s="95" t="s">
        <v>558</v>
      </c>
    </row>
    <row r="41" spans="2:13" ht="27.75" customHeight="1">
      <c r="B41" s="1250" t="s">
        <v>30</v>
      </c>
      <c r="C41" s="1251"/>
      <c r="D41" s="96"/>
      <c r="E41" s="1252" t="s">
        <v>31</v>
      </c>
      <c r="F41" s="1252"/>
      <c r="G41" s="1252"/>
      <c r="H41" s="1253"/>
      <c r="I41" s="97">
        <v>10387</v>
      </c>
      <c r="J41" s="98">
        <v>10771</v>
      </c>
      <c r="K41" s="98">
        <v>10650</v>
      </c>
      <c r="L41" s="98">
        <v>10377</v>
      </c>
      <c r="M41" s="99">
        <v>9935</v>
      </c>
    </row>
    <row r="42" spans="2:13" ht="27.75" customHeight="1">
      <c r="B42" s="1240"/>
      <c r="C42" s="1241"/>
      <c r="D42" s="100"/>
      <c r="E42" s="1244" t="s">
        <v>32</v>
      </c>
      <c r="F42" s="1244"/>
      <c r="G42" s="1244"/>
      <c r="H42" s="1245"/>
      <c r="I42" s="101" t="s">
        <v>513</v>
      </c>
      <c r="J42" s="102" t="s">
        <v>513</v>
      </c>
      <c r="K42" s="102" t="s">
        <v>513</v>
      </c>
      <c r="L42" s="102" t="s">
        <v>513</v>
      </c>
      <c r="M42" s="103" t="s">
        <v>513</v>
      </c>
    </row>
    <row r="43" spans="2:13" ht="27.75" customHeight="1">
      <c r="B43" s="1240"/>
      <c r="C43" s="1241"/>
      <c r="D43" s="100"/>
      <c r="E43" s="1244" t="s">
        <v>33</v>
      </c>
      <c r="F43" s="1244"/>
      <c r="G43" s="1244"/>
      <c r="H43" s="1245"/>
      <c r="I43" s="101">
        <v>199</v>
      </c>
      <c r="J43" s="102">
        <v>187</v>
      </c>
      <c r="K43" s="102">
        <v>175</v>
      </c>
      <c r="L43" s="102">
        <v>160</v>
      </c>
      <c r="M43" s="103">
        <v>145</v>
      </c>
    </row>
    <row r="44" spans="2:13" ht="27.75" customHeight="1">
      <c r="B44" s="1240"/>
      <c r="C44" s="1241"/>
      <c r="D44" s="100"/>
      <c r="E44" s="1244" t="s">
        <v>34</v>
      </c>
      <c r="F44" s="1244"/>
      <c r="G44" s="1244"/>
      <c r="H44" s="1245"/>
      <c r="I44" s="101">
        <v>3573</v>
      </c>
      <c r="J44" s="102">
        <v>3495</v>
      </c>
      <c r="K44" s="102">
        <v>3457</v>
      </c>
      <c r="L44" s="102">
        <v>3404</v>
      </c>
      <c r="M44" s="103">
        <v>3602</v>
      </c>
    </row>
    <row r="45" spans="2:13" ht="27.75" customHeight="1">
      <c r="B45" s="1240"/>
      <c r="C45" s="1241"/>
      <c r="D45" s="100"/>
      <c r="E45" s="1244" t="s">
        <v>35</v>
      </c>
      <c r="F45" s="1244"/>
      <c r="G45" s="1244"/>
      <c r="H45" s="1245"/>
      <c r="I45" s="101">
        <v>1758</v>
      </c>
      <c r="J45" s="102">
        <v>1592</v>
      </c>
      <c r="K45" s="102">
        <v>1595</v>
      </c>
      <c r="L45" s="102">
        <v>1517</v>
      </c>
      <c r="M45" s="103">
        <v>1489</v>
      </c>
    </row>
    <row r="46" spans="2:13" ht="27.75" customHeight="1">
      <c r="B46" s="1240"/>
      <c r="C46" s="1241"/>
      <c r="D46" s="104"/>
      <c r="E46" s="1244" t="s">
        <v>36</v>
      </c>
      <c r="F46" s="1244"/>
      <c r="G46" s="1244"/>
      <c r="H46" s="1245"/>
      <c r="I46" s="101" t="s">
        <v>513</v>
      </c>
      <c r="J46" s="102" t="s">
        <v>513</v>
      </c>
      <c r="K46" s="102" t="s">
        <v>513</v>
      </c>
      <c r="L46" s="102" t="s">
        <v>513</v>
      </c>
      <c r="M46" s="103" t="s">
        <v>513</v>
      </c>
    </row>
    <row r="47" spans="2:13" ht="27.75" customHeight="1">
      <c r="B47" s="1240"/>
      <c r="C47" s="1241"/>
      <c r="D47" s="105"/>
      <c r="E47" s="1254" t="s">
        <v>37</v>
      </c>
      <c r="F47" s="1255"/>
      <c r="G47" s="1255"/>
      <c r="H47" s="1256"/>
      <c r="I47" s="101" t="s">
        <v>513</v>
      </c>
      <c r="J47" s="102" t="s">
        <v>513</v>
      </c>
      <c r="K47" s="102" t="s">
        <v>513</v>
      </c>
      <c r="L47" s="102" t="s">
        <v>513</v>
      </c>
      <c r="M47" s="103" t="s">
        <v>513</v>
      </c>
    </row>
    <row r="48" spans="2:13" ht="27.75" customHeight="1">
      <c r="B48" s="1240"/>
      <c r="C48" s="1241"/>
      <c r="D48" s="100"/>
      <c r="E48" s="1244" t="s">
        <v>38</v>
      </c>
      <c r="F48" s="1244"/>
      <c r="G48" s="1244"/>
      <c r="H48" s="1245"/>
      <c r="I48" s="101" t="s">
        <v>513</v>
      </c>
      <c r="J48" s="102" t="s">
        <v>513</v>
      </c>
      <c r="K48" s="102" t="s">
        <v>513</v>
      </c>
      <c r="L48" s="102" t="s">
        <v>513</v>
      </c>
      <c r="M48" s="103" t="s">
        <v>513</v>
      </c>
    </row>
    <row r="49" spans="2:13" ht="27.75" customHeight="1">
      <c r="B49" s="1242"/>
      <c r="C49" s="1243"/>
      <c r="D49" s="100"/>
      <c r="E49" s="1244" t="s">
        <v>39</v>
      </c>
      <c r="F49" s="1244"/>
      <c r="G49" s="1244"/>
      <c r="H49" s="1245"/>
      <c r="I49" s="101" t="s">
        <v>513</v>
      </c>
      <c r="J49" s="102" t="s">
        <v>513</v>
      </c>
      <c r="K49" s="102" t="s">
        <v>513</v>
      </c>
      <c r="L49" s="102" t="s">
        <v>513</v>
      </c>
      <c r="M49" s="103" t="s">
        <v>513</v>
      </c>
    </row>
    <row r="50" spans="2:13" ht="27.75" customHeight="1">
      <c r="B50" s="1238" t="s">
        <v>40</v>
      </c>
      <c r="C50" s="1239"/>
      <c r="D50" s="106"/>
      <c r="E50" s="1244" t="s">
        <v>41</v>
      </c>
      <c r="F50" s="1244"/>
      <c r="G50" s="1244"/>
      <c r="H50" s="1245"/>
      <c r="I50" s="101">
        <v>1833</v>
      </c>
      <c r="J50" s="102">
        <v>1886</v>
      </c>
      <c r="K50" s="102">
        <v>1817</v>
      </c>
      <c r="L50" s="102">
        <v>1617</v>
      </c>
      <c r="M50" s="103">
        <v>1543</v>
      </c>
    </row>
    <row r="51" spans="2:13" ht="27.75" customHeight="1">
      <c r="B51" s="1240"/>
      <c r="C51" s="1241"/>
      <c r="D51" s="100"/>
      <c r="E51" s="1244" t="s">
        <v>42</v>
      </c>
      <c r="F51" s="1244"/>
      <c r="G51" s="1244"/>
      <c r="H51" s="1245"/>
      <c r="I51" s="101">
        <v>1075</v>
      </c>
      <c r="J51" s="102">
        <v>1130</v>
      </c>
      <c r="K51" s="102">
        <v>1122</v>
      </c>
      <c r="L51" s="102">
        <v>1038</v>
      </c>
      <c r="M51" s="103">
        <v>912</v>
      </c>
    </row>
    <row r="52" spans="2:13" ht="27.75" customHeight="1">
      <c r="B52" s="1242"/>
      <c r="C52" s="1243"/>
      <c r="D52" s="100"/>
      <c r="E52" s="1244" t="s">
        <v>43</v>
      </c>
      <c r="F52" s="1244"/>
      <c r="G52" s="1244"/>
      <c r="H52" s="1245"/>
      <c r="I52" s="101">
        <v>10012</v>
      </c>
      <c r="J52" s="102">
        <v>10181</v>
      </c>
      <c r="K52" s="102">
        <v>10022</v>
      </c>
      <c r="L52" s="102">
        <v>9954</v>
      </c>
      <c r="M52" s="103">
        <v>9935</v>
      </c>
    </row>
    <row r="53" spans="2:13" ht="27.75" customHeight="1" thickBot="1">
      <c r="B53" s="1246" t="s">
        <v>44</v>
      </c>
      <c r="C53" s="1247"/>
      <c r="D53" s="107"/>
      <c r="E53" s="1248" t="s">
        <v>45</v>
      </c>
      <c r="F53" s="1248"/>
      <c r="G53" s="1248"/>
      <c r="H53" s="1249"/>
      <c r="I53" s="108">
        <v>2997</v>
      </c>
      <c r="J53" s="109">
        <v>2849</v>
      </c>
      <c r="K53" s="109">
        <v>2915</v>
      </c>
      <c r="L53" s="109">
        <v>2851</v>
      </c>
      <c r="M53" s="110">
        <v>2782</v>
      </c>
    </row>
    <row r="54" spans="2:13" ht="27.75" customHeight="1">
      <c r="B54" s="111" t="s">
        <v>46</v>
      </c>
      <c r="C54" s="112"/>
      <c r="D54" s="112"/>
      <c r="E54" s="113"/>
      <c r="F54" s="113"/>
      <c r="G54" s="113"/>
      <c r="H54" s="113"/>
      <c r="I54" s="114"/>
      <c r="J54" s="114"/>
      <c r="K54" s="114"/>
      <c r="L54" s="114"/>
      <c r="M54" s="11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9gBmCXp9Afqfm6gOK5wSSnUa/aaFIuvcQzOHMJ6/1LhLqEq3vxrCrVRwgT8nhkNNQx/22Gz/iG8nohfHcPCbQ==" saltValue="jsJHPfPNaSzohtLJAc11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47</v>
      </c>
    </row>
    <row r="54" spans="2:8" ht="29.25" customHeight="1" thickBot="1">
      <c r="B54" s="116" t="s">
        <v>1</v>
      </c>
      <c r="C54" s="117"/>
      <c r="D54" s="117"/>
      <c r="E54" s="118" t="s">
        <v>2</v>
      </c>
      <c r="F54" s="119" t="s">
        <v>556</v>
      </c>
      <c r="G54" s="119" t="s">
        <v>557</v>
      </c>
      <c r="H54" s="120" t="s">
        <v>558</v>
      </c>
    </row>
    <row r="55" spans="2:8" ht="52.5" customHeight="1">
      <c r="B55" s="121"/>
      <c r="C55" s="1265" t="s">
        <v>48</v>
      </c>
      <c r="D55" s="1265"/>
      <c r="E55" s="1266"/>
      <c r="F55" s="122">
        <v>771</v>
      </c>
      <c r="G55" s="122">
        <v>594</v>
      </c>
      <c r="H55" s="123">
        <v>506</v>
      </c>
    </row>
    <row r="56" spans="2:8" ht="52.5" customHeight="1">
      <c r="B56" s="124"/>
      <c r="C56" s="1267" t="s">
        <v>49</v>
      </c>
      <c r="D56" s="1267"/>
      <c r="E56" s="1268"/>
      <c r="F56" s="125" t="s">
        <v>513</v>
      </c>
      <c r="G56" s="125" t="s">
        <v>513</v>
      </c>
      <c r="H56" s="126" t="s">
        <v>513</v>
      </c>
    </row>
    <row r="57" spans="2:8" ht="53.25" customHeight="1">
      <c r="B57" s="124"/>
      <c r="C57" s="1269" t="s">
        <v>50</v>
      </c>
      <c r="D57" s="1269"/>
      <c r="E57" s="1270"/>
      <c r="F57" s="127">
        <v>537</v>
      </c>
      <c r="G57" s="127">
        <v>463</v>
      </c>
      <c r="H57" s="128">
        <v>459</v>
      </c>
    </row>
    <row r="58" spans="2:8" ht="45.75" customHeight="1">
      <c r="B58" s="129"/>
      <c r="C58" s="1257" t="s">
        <v>589</v>
      </c>
      <c r="D58" s="1258"/>
      <c r="E58" s="1259"/>
      <c r="F58" s="130">
        <v>270</v>
      </c>
      <c r="G58" s="130">
        <v>270</v>
      </c>
      <c r="H58" s="131">
        <v>240</v>
      </c>
    </row>
    <row r="59" spans="2:8" ht="45.75" customHeight="1">
      <c r="B59" s="129"/>
      <c r="C59" s="1257" t="s">
        <v>590</v>
      </c>
      <c r="D59" s="1258"/>
      <c r="E59" s="1259"/>
      <c r="F59" s="130">
        <v>252</v>
      </c>
      <c r="G59" s="130">
        <v>170</v>
      </c>
      <c r="H59" s="131">
        <v>188</v>
      </c>
    </row>
    <row r="60" spans="2:8" ht="45.75" customHeight="1">
      <c r="B60" s="129"/>
      <c r="C60" s="1257" t="s">
        <v>591</v>
      </c>
      <c r="D60" s="1258"/>
      <c r="E60" s="1259"/>
      <c r="F60" s="130">
        <v>15</v>
      </c>
      <c r="G60" s="130">
        <v>23</v>
      </c>
      <c r="H60" s="131">
        <v>28</v>
      </c>
    </row>
    <row r="61" spans="2:8" ht="45.75" customHeight="1">
      <c r="B61" s="129"/>
      <c r="C61" s="1257" t="s">
        <v>592</v>
      </c>
      <c r="D61" s="1258"/>
      <c r="E61" s="1259"/>
      <c r="F61" s="130"/>
      <c r="G61" s="130"/>
      <c r="H61" s="131">
        <v>3</v>
      </c>
    </row>
    <row r="62" spans="2:8" ht="45.75" customHeight="1" thickBot="1">
      <c r="B62" s="132"/>
      <c r="C62" s="1260"/>
      <c r="D62" s="1261"/>
      <c r="E62" s="1262"/>
      <c r="F62" s="133"/>
      <c r="G62" s="133"/>
      <c r="H62" s="134"/>
    </row>
    <row r="63" spans="2:8" ht="52.5" customHeight="1" thickBot="1">
      <c r="B63" s="135"/>
      <c r="C63" s="1263" t="s">
        <v>51</v>
      </c>
      <c r="D63" s="1263"/>
      <c r="E63" s="1264"/>
      <c r="F63" s="136">
        <v>1307</v>
      </c>
      <c r="G63" s="136">
        <v>1057</v>
      </c>
      <c r="H63" s="137">
        <v>966</v>
      </c>
    </row>
    <row r="64" spans="2:8" ht="15" customHeight="1"/>
  </sheetData>
  <sheetProtection algorithmName="SHA-512" hashValue="2J/k6wFmPt+RCERR0FUkJTwlACeqSnHb9QqOnoFqfEwA/LEcfxqB3waYsDXkI8+Bc9eba0hGm5bxd7AJzRzb6g==" saltValue="js7l/zOo7/l2LgxSG/qW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D8EEB-78C2-449B-90B9-DE4557EFC552}">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5"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86"/>
      <c r="DG4" s="286"/>
      <c r="DH4" s="286"/>
      <c r="DI4" s="286"/>
      <c r="DJ4" s="286"/>
      <c r="DK4" s="286"/>
      <c r="DL4" s="286"/>
      <c r="DM4" s="286"/>
      <c r="DN4" s="286"/>
      <c r="DO4" s="286"/>
      <c r="DP4" s="286"/>
      <c r="DQ4" s="286"/>
      <c r="DR4" s="286"/>
      <c r="DS4" s="286"/>
      <c r="DT4" s="286"/>
      <c r="DU4" s="286"/>
      <c r="DV4" s="286"/>
      <c r="DW4" s="286"/>
    </row>
    <row r="5" spans="1:143" s="285"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86"/>
      <c r="DG5" s="286"/>
      <c r="DH5" s="286"/>
      <c r="DI5" s="286"/>
      <c r="DJ5" s="286"/>
      <c r="DK5" s="286"/>
      <c r="DL5" s="286"/>
      <c r="DM5" s="286"/>
      <c r="DN5" s="286"/>
      <c r="DO5" s="286"/>
      <c r="DP5" s="286"/>
      <c r="DQ5" s="286"/>
      <c r="DR5" s="286"/>
      <c r="DS5" s="286"/>
      <c r="DT5" s="286"/>
      <c r="DU5" s="286"/>
      <c r="DV5" s="286"/>
      <c r="DW5" s="286"/>
    </row>
    <row r="6" spans="1:143" s="285"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86"/>
      <c r="DG6" s="286"/>
      <c r="DH6" s="286"/>
      <c r="DI6" s="286"/>
      <c r="DJ6" s="286"/>
      <c r="DK6" s="286"/>
      <c r="DL6" s="286"/>
      <c r="DM6" s="286"/>
      <c r="DN6" s="286"/>
      <c r="DO6" s="286"/>
      <c r="DP6" s="286"/>
      <c r="DQ6" s="286"/>
      <c r="DR6" s="286"/>
      <c r="DS6" s="286"/>
      <c r="DT6" s="286"/>
      <c r="DU6" s="286"/>
      <c r="DV6" s="286"/>
      <c r="DW6" s="286"/>
    </row>
    <row r="7" spans="1:143" s="285"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86"/>
      <c r="DG7" s="286"/>
      <c r="DH7" s="286"/>
      <c r="DI7" s="286"/>
      <c r="DJ7" s="286"/>
      <c r="DK7" s="286"/>
      <c r="DL7" s="286"/>
      <c r="DM7" s="286"/>
      <c r="DN7" s="286"/>
      <c r="DO7" s="286"/>
      <c r="DP7" s="286"/>
      <c r="DQ7" s="286"/>
      <c r="DR7" s="286"/>
      <c r="DS7" s="286"/>
      <c r="DT7" s="286"/>
      <c r="DU7" s="286"/>
      <c r="DV7" s="286"/>
      <c r="DW7" s="286"/>
    </row>
    <row r="8" spans="1:143" s="285"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86"/>
      <c r="DG8" s="286"/>
      <c r="DH8" s="286"/>
      <c r="DI8" s="286"/>
      <c r="DJ8" s="286"/>
      <c r="DK8" s="286"/>
      <c r="DL8" s="286"/>
      <c r="DM8" s="286"/>
      <c r="DN8" s="286"/>
      <c r="DO8" s="286"/>
      <c r="DP8" s="286"/>
      <c r="DQ8" s="286"/>
      <c r="DR8" s="286"/>
      <c r="DS8" s="286"/>
      <c r="DT8" s="286"/>
      <c r="DU8" s="286"/>
      <c r="DV8" s="286"/>
      <c r="DW8" s="286"/>
    </row>
    <row r="9" spans="1:143" s="285"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86"/>
      <c r="DG9" s="286"/>
      <c r="DH9" s="286"/>
      <c r="DI9" s="286"/>
      <c r="DJ9" s="286"/>
      <c r="DK9" s="286"/>
      <c r="DL9" s="286"/>
      <c r="DM9" s="286"/>
      <c r="DN9" s="286"/>
      <c r="DO9" s="286"/>
      <c r="DP9" s="286"/>
      <c r="DQ9" s="286"/>
      <c r="DR9" s="286"/>
      <c r="DS9" s="286"/>
      <c r="DT9" s="286"/>
      <c r="DU9" s="286"/>
      <c r="DV9" s="286"/>
      <c r="DW9" s="286"/>
    </row>
    <row r="10" spans="1:143" s="285"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86"/>
      <c r="DG10" s="286"/>
      <c r="DH10" s="286"/>
      <c r="DI10" s="286"/>
      <c r="DJ10" s="286"/>
      <c r="DK10" s="286"/>
      <c r="DL10" s="286"/>
      <c r="DM10" s="286"/>
      <c r="DN10" s="286"/>
      <c r="DO10" s="286"/>
      <c r="DP10" s="286"/>
      <c r="DQ10" s="286"/>
      <c r="DR10" s="286"/>
      <c r="DS10" s="286"/>
      <c r="DT10" s="286"/>
      <c r="DU10" s="286"/>
      <c r="DV10" s="286"/>
      <c r="DW10" s="286"/>
      <c r="EM10" s="285" t="s">
        <v>594</v>
      </c>
    </row>
    <row r="11" spans="1:143" s="285"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86"/>
      <c r="DG11" s="286"/>
      <c r="DH11" s="286"/>
      <c r="DI11" s="286"/>
      <c r="DJ11" s="286"/>
      <c r="DK11" s="286"/>
      <c r="DL11" s="286"/>
      <c r="DM11" s="286"/>
      <c r="DN11" s="286"/>
      <c r="DO11" s="286"/>
      <c r="DP11" s="286"/>
      <c r="DQ11" s="286"/>
      <c r="DR11" s="286"/>
      <c r="DS11" s="286"/>
      <c r="DT11" s="286"/>
      <c r="DU11" s="286"/>
      <c r="DV11" s="286"/>
      <c r="DW11" s="286"/>
    </row>
    <row r="12" spans="1:143" s="285"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86"/>
      <c r="DG12" s="286"/>
      <c r="DH12" s="286"/>
      <c r="DI12" s="286"/>
      <c r="DJ12" s="286"/>
      <c r="DK12" s="286"/>
      <c r="DL12" s="286"/>
      <c r="DM12" s="286"/>
      <c r="DN12" s="286"/>
      <c r="DO12" s="286"/>
      <c r="DP12" s="286"/>
      <c r="DQ12" s="286"/>
      <c r="DR12" s="286"/>
      <c r="DS12" s="286"/>
      <c r="DT12" s="286"/>
      <c r="DU12" s="286"/>
      <c r="DV12" s="286"/>
      <c r="DW12" s="286"/>
      <c r="EM12" s="285" t="s">
        <v>594</v>
      </c>
    </row>
    <row r="13" spans="1:143" s="285"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86"/>
      <c r="DG13" s="286"/>
      <c r="DH13" s="286"/>
      <c r="DI13" s="286"/>
      <c r="DJ13" s="286"/>
      <c r="DK13" s="286"/>
      <c r="DL13" s="286"/>
      <c r="DM13" s="286"/>
      <c r="DN13" s="286"/>
      <c r="DO13" s="286"/>
      <c r="DP13" s="286"/>
      <c r="DQ13" s="286"/>
      <c r="DR13" s="286"/>
      <c r="DS13" s="286"/>
      <c r="DT13" s="286"/>
      <c r="DU13" s="286"/>
      <c r="DV13" s="286"/>
      <c r="DW13" s="286"/>
    </row>
    <row r="14" spans="1:143" s="285"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86"/>
      <c r="DG14" s="286"/>
      <c r="DH14" s="286"/>
      <c r="DI14" s="286"/>
      <c r="DJ14" s="286"/>
      <c r="DK14" s="286"/>
      <c r="DL14" s="286"/>
      <c r="DM14" s="286"/>
      <c r="DN14" s="286"/>
      <c r="DO14" s="286"/>
      <c r="DP14" s="286"/>
      <c r="DQ14" s="286"/>
      <c r="DR14" s="286"/>
      <c r="DS14" s="286"/>
      <c r="DT14" s="286"/>
      <c r="DU14" s="286"/>
      <c r="DV14" s="286"/>
      <c r="DW14" s="286"/>
    </row>
    <row r="15" spans="1:143" s="285"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86"/>
      <c r="DG15" s="286"/>
      <c r="DH15" s="286"/>
      <c r="DI15" s="286"/>
      <c r="DJ15" s="286"/>
      <c r="DK15" s="286"/>
      <c r="DL15" s="286"/>
      <c r="DM15" s="286"/>
      <c r="DN15" s="286"/>
      <c r="DO15" s="286"/>
      <c r="DP15" s="286"/>
      <c r="DQ15" s="286"/>
      <c r="DR15" s="286"/>
      <c r="DS15" s="286"/>
      <c r="DT15" s="286"/>
      <c r="DU15" s="286"/>
      <c r="DV15" s="286"/>
      <c r="DW15" s="286"/>
    </row>
    <row r="16" spans="1:143" s="285"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86"/>
      <c r="DG16" s="286"/>
      <c r="DH16" s="286"/>
      <c r="DI16" s="286"/>
      <c r="DJ16" s="286"/>
      <c r="DK16" s="286"/>
      <c r="DL16" s="286"/>
      <c r="DM16" s="286"/>
      <c r="DN16" s="286"/>
      <c r="DO16" s="286"/>
      <c r="DP16" s="286"/>
      <c r="DQ16" s="286"/>
      <c r="DR16" s="286"/>
      <c r="DS16" s="286"/>
      <c r="DT16" s="286"/>
      <c r="DU16" s="286"/>
      <c r="DV16" s="286"/>
      <c r="DW16" s="286"/>
    </row>
    <row r="17" spans="1:351" s="285"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86"/>
      <c r="DG17" s="286"/>
      <c r="DH17" s="286"/>
      <c r="DI17" s="286"/>
      <c r="DJ17" s="286"/>
      <c r="DK17" s="286"/>
      <c r="DL17" s="286"/>
      <c r="DM17" s="286"/>
      <c r="DN17" s="286"/>
      <c r="DO17" s="286"/>
      <c r="DP17" s="286"/>
      <c r="DQ17" s="286"/>
      <c r="DR17" s="286"/>
      <c r="DS17" s="286"/>
      <c r="DT17" s="286"/>
      <c r="DU17" s="286"/>
      <c r="DV17" s="286"/>
      <c r="DW17" s="286"/>
    </row>
    <row r="18" spans="1:351" s="285"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86"/>
      <c r="DG18" s="286"/>
      <c r="DH18" s="286"/>
      <c r="DI18" s="286"/>
      <c r="DJ18" s="286"/>
      <c r="DK18" s="286"/>
      <c r="DL18" s="286"/>
      <c r="DM18" s="286"/>
      <c r="DN18" s="286"/>
      <c r="DO18" s="286"/>
      <c r="DP18" s="286"/>
      <c r="DQ18" s="286"/>
      <c r="DR18" s="286"/>
      <c r="DS18" s="286"/>
      <c r="DT18" s="286"/>
      <c r="DU18" s="286"/>
      <c r="DV18" s="286"/>
      <c r="DW18" s="286"/>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598</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48.2</v>
      </c>
      <c r="BY51" s="1311"/>
      <c r="BZ51" s="1311"/>
      <c r="CA51" s="1311"/>
      <c r="CB51" s="1311"/>
      <c r="CC51" s="1311"/>
      <c r="CD51" s="1311"/>
      <c r="CE51" s="1311"/>
      <c r="CF51" s="1311">
        <v>49.2</v>
      </c>
      <c r="CG51" s="1311"/>
      <c r="CH51" s="1311"/>
      <c r="CI51" s="1311"/>
      <c r="CJ51" s="1311"/>
      <c r="CK51" s="1311"/>
      <c r="CL51" s="1311"/>
      <c r="CM51" s="1311"/>
      <c r="CN51" s="1311">
        <v>48.3</v>
      </c>
      <c r="CO51" s="1311"/>
      <c r="CP51" s="1311"/>
      <c r="CQ51" s="1311"/>
      <c r="CR51" s="1311"/>
      <c r="CS51" s="1311"/>
      <c r="CT51" s="1311"/>
      <c r="CU51" s="1311"/>
      <c r="CV51" s="1311">
        <v>47.4</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54</v>
      </c>
      <c r="BY53" s="1311"/>
      <c r="BZ53" s="1311"/>
      <c r="CA53" s="1311"/>
      <c r="CB53" s="1311"/>
      <c r="CC53" s="1311"/>
      <c r="CD53" s="1311"/>
      <c r="CE53" s="1311"/>
      <c r="CF53" s="1311">
        <v>55.6</v>
      </c>
      <c r="CG53" s="1311"/>
      <c r="CH53" s="1311"/>
      <c r="CI53" s="1311"/>
      <c r="CJ53" s="1311"/>
      <c r="CK53" s="1311"/>
      <c r="CL53" s="1311"/>
      <c r="CM53" s="1311"/>
      <c r="CN53" s="1311">
        <v>57.7</v>
      </c>
      <c r="CO53" s="1311"/>
      <c r="CP53" s="1311"/>
      <c r="CQ53" s="1311"/>
      <c r="CR53" s="1311"/>
      <c r="CS53" s="1311"/>
      <c r="CT53" s="1311"/>
      <c r="CU53" s="1311"/>
      <c r="CV53" s="1311">
        <v>59.5</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603</v>
      </c>
    </row>
    <row r="64" spans="1:109">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598</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v>49.8</v>
      </c>
      <c r="BQ73" s="1311"/>
      <c r="BR73" s="1311"/>
      <c r="BS73" s="1311"/>
      <c r="BT73" s="1311"/>
      <c r="BU73" s="1311"/>
      <c r="BV73" s="1311"/>
      <c r="BW73" s="1311"/>
      <c r="BX73" s="1311">
        <v>48.2</v>
      </c>
      <c r="BY73" s="1311"/>
      <c r="BZ73" s="1311"/>
      <c r="CA73" s="1311"/>
      <c r="CB73" s="1311"/>
      <c r="CC73" s="1311"/>
      <c r="CD73" s="1311"/>
      <c r="CE73" s="1311"/>
      <c r="CF73" s="1311">
        <v>49.2</v>
      </c>
      <c r="CG73" s="1311"/>
      <c r="CH73" s="1311"/>
      <c r="CI73" s="1311"/>
      <c r="CJ73" s="1311"/>
      <c r="CK73" s="1311"/>
      <c r="CL73" s="1311"/>
      <c r="CM73" s="1311"/>
      <c r="CN73" s="1311">
        <v>48.3</v>
      </c>
      <c r="CO73" s="1311"/>
      <c r="CP73" s="1311"/>
      <c r="CQ73" s="1311"/>
      <c r="CR73" s="1311"/>
      <c r="CS73" s="1311"/>
      <c r="CT73" s="1311"/>
      <c r="CU73" s="1311"/>
      <c r="CV73" s="1311">
        <v>47.4</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1">
        <v>5.3</v>
      </c>
      <c r="BQ75" s="1311"/>
      <c r="BR75" s="1311"/>
      <c r="BS75" s="1311"/>
      <c r="BT75" s="1311"/>
      <c r="BU75" s="1311"/>
      <c r="BV75" s="1311"/>
      <c r="BW75" s="1311"/>
      <c r="BX75" s="1311">
        <v>5.6</v>
      </c>
      <c r="BY75" s="1311"/>
      <c r="BZ75" s="1311"/>
      <c r="CA75" s="1311"/>
      <c r="CB75" s="1311"/>
      <c r="CC75" s="1311"/>
      <c r="CD75" s="1311"/>
      <c r="CE75" s="1311"/>
      <c r="CF75" s="1311">
        <v>6.1</v>
      </c>
      <c r="CG75" s="1311"/>
      <c r="CH75" s="1311"/>
      <c r="CI75" s="1311"/>
      <c r="CJ75" s="1311"/>
      <c r="CK75" s="1311"/>
      <c r="CL75" s="1311"/>
      <c r="CM75" s="1311"/>
      <c r="CN75" s="1311">
        <v>6.7</v>
      </c>
      <c r="CO75" s="1311"/>
      <c r="CP75" s="1311"/>
      <c r="CQ75" s="1311"/>
      <c r="CR75" s="1311"/>
      <c r="CS75" s="1311"/>
      <c r="CT75" s="1311"/>
      <c r="CU75" s="1311"/>
      <c r="CV75" s="1311">
        <v>7.8</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AnBAAF7kqTxFvur5bGhTUlVakRfscJFkTHhhCsZ4FBu159bmbEzsff7vV0EN4+T1lmlfDyUl3VX+4NAqCuMuyw==" saltValue="LTacXuSbMBjnriyjwF7M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9315-5016-44FE-AFCF-F1B56BC007CE}">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86" customWidth="1"/>
    <col min="35" max="122" width="2.5" style="285" customWidth="1"/>
    <col min="123" max="16384" width="2.5" style="285" hidden="1"/>
  </cols>
  <sheetData>
    <row r="1" spans="1:34"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c r="S2" s="285"/>
      <c r="AH2" s="285"/>
    </row>
    <row r="3" spans="1: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row r="5" spans="1:34"/>
    <row r="6" spans="1:34"/>
    <row r="7" spans="1:34"/>
    <row r="8" spans="1:34"/>
    <row r="9" spans="1:34">
      <c r="AH9" s="285"/>
    </row>
    <row r="10" spans="1:34"/>
    <row r="11" spans="1:34"/>
    <row r="12" spans="1:34"/>
    <row r="13" spans="1:34"/>
    <row r="14" spans="1:34"/>
    <row r="15" spans="1:34"/>
    <row r="16" spans="1: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500</v>
      </c>
    </row>
  </sheetData>
  <sheetProtection algorithmName="SHA-512" hashValue="o2wXwqJujXwYvxsA3jeExHA1wetpxVY3pQ/x9RTQVjuGXXcM9sta2UwfF0tdPe7EuSzZ8VFbVYiQuQCCNqt8Gw==" saltValue="kiQbhZ/yUUwdfIpBWwsA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1A0B-47F8-408A-ADB9-BF6CBEDE7F14}">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6" customWidth="1"/>
    <col min="35" max="122" width="2.5" style="285" customWidth="1"/>
    <col min="123" max="16384" width="2.5" style="285" hidden="1"/>
  </cols>
  <sheetData>
    <row r="1" spans="2:34"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c r="S2" s="285"/>
      <c r="AH2" s="285"/>
    </row>
    <row r="3" spans="2: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row r="5" spans="2:34"/>
    <row r="6" spans="2:34"/>
    <row r="7" spans="2:34"/>
    <row r="8" spans="2:34"/>
    <row r="9" spans="2:34">
      <c r="AH9" s="285"/>
    </row>
    <row r="10" spans="2:34"/>
    <row r="11" spans="2:34"/>
    <row r="12" spans="2:34"/>
    <row r="13" spans="2:34"/>
    <row r="14" spans="2:34"/>
    <row r="15" spans="2:34"/>
    <row r="16" spans="2: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c r="AG59" s="285"/>
      <c r="AH59" s="285"/>
    </row>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500</v>
      </c>
    </row>
  </sheetData>
  <sheetProtection algorithmName="SHA-512" hashValue="HFfzVP6lnmLts+txjNqBObzCeJRmmZdnX7nA3bKvRbRNdRFFwodFG1idlyuFf/5GgNlng581HW4cImBWr1Ua8w==" saltValue="s6cwL9kjtNtVaovFpMV4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52</v>
      </c>
      <c r="E2" s="149"/>
      <c r="F2" s="150" t="s">
        <v>551</v>
      </c>
      <c r="G2" s="151"/>
      <c r="H2" s="152"/>
    </row>
    <row r="3" spans="1:8">
      <c r="A3" s="148" t="s">
        <v>544</v>
      </c>
      <c r="B3" s="153"/>
      <c r="C3" s="154"/>
      <c r="D3" s="155">
        <v>31207</v>
      </c>
      <c r="E3" s="156"/>
      <c r="F3" s="157">
        <v>49919</v>
      </c>
      <c r="G3" s="158"/>
      <c r="H3" s="159"/>
    </row>
    <row r="4" spans="1:8">
      <c r="A4" s="160"/>
      <c r="B4" s="161"/>
      <c r="C4" s="162"/>
      <c r="D4" s="163">
        <v>26827</v>
      </c>
      <c r="E4" s="164"/>
      <c r="F4" s="165">
        <v>26398</v>
      </c>
      <c r="G4" s="166"/>
      <c r="H4" s="167"/>
    </row>
    <row r="5" spans="1:8">
      <c r="A5" s="148" t="s">
        <v>546</v>
      </c>
      <c r="B5" s="153"/>
      <c r="C5" s="154"/>
      <c r="D5" s="155">
        <v>36328</v>
      </c>
      <c r="E5" s="156"/>
      <c r="F5" s="157">
        <v>47738</v>
      </c>
      <c r="G5" s="158"/>
      <c r="H5" s="159"/>
    </row>
    <row r="6" spans="1:8">
      <c r="A6" s="160"/>
      <c r="B6" s="161"/>
      <c r="C6" s="162"/>
      <c r="D6" s="163">
        <v>32116</v>
      </c>
      <c r="E6" s="164"/>
      <c r="F6" s="165">
        <v>24937</v>
      </c>
      <c r="G6" s="166"/>
      <c r="H6" s="167"/>
    </row>
    <row r="7" spans="1:8">
      <c r="A7" s="148" t="s">
        <v>547</v>
      </c>
      <c r="B7" s="153"/>
      <c r="C7" s="154"/>
      <c r="D7" s="155">
        <v>20728</v>
      </c>
      <c r="E7" s="156"/>
      <c r="F7" s="157">
        <v>52191</v>
      </c>
      <c r="G7" s="158"/>
      <c r="H7" s="159"/>
    </row>
    <row r="8" spans="1:8">
      <c r="A8" s="160"/>
      <c r="B8" s="161"/>
      <c r="C8" s="162"/>
      <c r="D8" s="163">
        <v>14390</v>
      </c>
      <c r="E8" s="164"/>
      <c r="F8" s="165">
        <v>24843</v>
      </c>
      <c r="G8" s="166"/>
      <c r="H8" s="167"/>
    </row>
    <row r="9" spans="1:8">
      <c r="A9" s="148" t="s">
        <v>548</v>
      </c>
      <c r="B9" s="153"/>
      <c r="C9" s="154"/>
      <c r="D9" s="155">
        <v>14717</v>
      </c>
      <c r="E9" s="156"/>
      <c r="F9" s="157">
        <v>47387</v>
      </c>
      <c r="G9" s="158"/>
      <c r="H9" s="159"/>
    </row>
    <row r="10" spans="1:8">
      <c r="A10" s="160"/>
      <c r="B10" s="161"/>
      <c r="C10" s="162"/>
      <c r="D10" s="163">
        <v>13805</v>
      </c>
      <c r="E10" s="164"/>
      <c r="F10" s="165">
        <v>24928</v>
      </c>
      <c r="G10" s="166"/>
      <c r="H10" s="167"/>
    </row>
    <row r="11" spans="1:8">
      <c r="A11" s="148" t="s">
        <v>549</v>
      </c>
      <c r="B11" s="153"/>
      <c r="C11" s="154"/>
      <c r="D11" s="155">
        <v>12786</v>
      </c>
      <c r="E11" s="156"/>
      <c r="F11" s="157">
        <v>51264</v>
      </c>
      <c r="G11" s="158"/>
      <c r="H11" s="159"/>
    </row>
    <row r="12" spans="1:8">
      <c r="A12" s="160"/>
      <c r="B12" s="161"/>
      <c r="C12" s="168"/>
      <c r="D12" s="163">
        <v>10772</v>
      </c>
      <c r="E12" s="164"/>
      <c r="F12" s="165">
        <v>26040</v>
      </c>
      <c r="G12" s="166"/>
      <c r="H12" s="167"/>
    </row>
    <row r="13" spans="1:8">
      <c r="A13" s="148"/>
      <c r="B13" s="153"/>
      <c r="C13" s="169"/>
      <c r="D13" s="170">
        <v>23153</v>
      </c>
      <c r="E13" s="171"/>
      <c r="F13" s="172">
        <v>49700</v>
      </c>
      <c r="G13" s="173"/>
      <c r="H13" s="159"/>
    </row>
    <row r="14" spans="1:8">
      <c r="A14" s="160"/>
      <c r="B14" s="161"/>
      <c r="C14" s="162"/>
      <c r="D14" s="163">
        <v>19582</v>
      </c>
      <c r="E14" s="164"/>
      <c r="F14" s="165">
        <v>25429</v>
      </c>
      <c r="G14" s="166"/>
      <c r="H14" s="167"/>
    </row>
    <row r="17" spans="1:11">
      <c r="A17" s="144" t="s">
        <v>53</v>
      </c>
    </row>
    <row r="18" spans="1:11">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c r="A19" s="174" t="s">
        <v>54</v>
      </c>
      <c r="B19" s="174">
        <f>ROUND(VALUE(SUBSTITUTE(実質収支比率等に係る経年分析!F$48,"▲","-")),2)</f>
        <v>4.9400000000000004</v>
      </c>
      <c r="C19" s="174">
        <f>ROUND(VALUE(SUBSTITUTE(実質収支比率等に係る経年分析!G$48,"▲","-")),2)</f>
        <v>4.6500000000000004</v>
      </c>
      <c r="D19" s="174">
        <f>ROUND(VALUE(SUBSTITUTE(実質収支比率等に係る経年分析!H$48,"▲","-")),2)</f>
        <v>4.59</v>
      </c>
      <c r="E19" s="174">
        <f>ROUND(VALUE(SUBSTITUTE(実質収支比率等に係る経年分析!I$48,"▲","-")),2)</f>
        <v>4.03</v>
      </c>
      <c r="F19" s="174">
        <f>ROUND(VALUE(SUBSTITUTE(実質収支比率等に係る経年分析!J$48,"▲","-")),2)</f>
        <v>4.8899999999999997</v>
      </c>
    </row>
    <row r="20" spans="1:11">
      <c r="A20" s="174" t="s">
        <v>55</v>
      </c>
      <c r="B20" s="174">
        <f>ROUND(VALUE(SUBSTITUTE(実質収支比率等に係る経年分析!F$47,"▲","-")),2)</f>
        <v>12.37</v>
      </c>
      <c r="C20" s="174">
        <f>ROUND(VALUE(SUBSTITUTE(実質収支比率等に係る経年分析!G$47,"▲","-")),2)</f>
        <v>12.23</v>
      </c>
      <c r="D20" s="174">
        <f>ROUND(VALUE(SUBSTITUTE(実質収支比率等に係る経年分析!H$47,"▲","-")),2)</f>
        <v>11.54</v>
      </c>
      <c r="E20" s="174">
        <f>ROUND(VALUE(SUBSTITUTE(実質収支比率等に係る経年分析!I$47,"▲","-")),2)</f>
        <v>8.92</v>
      </c>
      <c r="F20" s="174">
        <f>ROUND(VALUE(SUBSTITUTE(実質収支比率等に係る経年分析!J$47,"▲","-")),2)</f>
        <v>7.64</v>
      </c>
    </row>
    <row r="21" spans="1:11">
      <c r="A21" s="174" t="s">
        <v>56</v>
      </c>
      <c r="B21" s="174">
        <f>IF(ISNUMBER(VALUE(SUBSTITUTE(実質収支比率等に係る経年分析!F$49,"▲","-"))),ROUND(VALUE(SUBSTITUTE(実質収支比率等に係る経年分析!F$49,"▲","-")),2),NA())</f>
        <v>0.81</v>
      </c>
      <c r="C21" s="174">
        <f>IF(ISNUMBER(VALUE(SUBSTITUTE(実質収支比率等に係る経年分析!G$49,"▲","-"))),ROUND(VALUE(SUBSTITUTE(実質収支比率等に係る経年分析!G$49,"▲","-")),2),NA())</f>
        <v>-0.66</v>
      </c>
      <c r="D21" s="174">
        <f>IF(ISNUMBER(VALUE(SUBSTITUTE(実質収支比率等に係る経年分析!H$49,"▲","-"))),ROUND(VALUE(SUBSTITUTE(実質収支比率等に係る経年分析!H$49,"▲","-")),2),NA())</f>
        <v>-0.73</v>
      </c>
      <c r="E21" s="174">
        <f>IF(ISNUMBER(VALUE(SUBSTITUTE(実質収支比率等に係る経年分析!I$49,"▲","-"))),ROUND(VALUE(SUBSTITUTE(実質収支比率等に係る経年分析!I$49,"▲","-")),2),NA())</f>
        <v>-3.22</v>
      </c>
      <c r="F21" s="174">
        <f>IF(ISNUMBER(VALUE(SUBSTITUTE(実質収支比率等に係る経年分析!J$49,"▲","-"))),ROUND(VALUE(SUBSTITUTE(実質収支比率等に係る経年分析!J$49,"▲","-")),2),NA())</f>
        <v>-0.49</v>
      </c>
    </row>
    <row r="24" spans="1:11">
      <c r="A24" s="144" t="s">
        <v>57</v>
      </c>
    </row>
    <row r="25" spans="1:11">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4.6500000000000004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4.88</v>
      </c>
    </row>
    <row r="36" spans="1:16">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7.06</v>
      </c>
    </row>
    <row r="39" spans="1:16">
      <c r="A39" s="144" t="s">
        <v>60</v>
      </c>
    </row>
    <row r="40" spans="1:16">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f>'実質公債費比率（分子）の構造'!K$52</f>
        <v>859</v>
      </c>
      <c r="E42" s="176"/>
      <c r="F42" s="176"/>
      <c r="G42" s="176">
        <f>'実質公債費比率（分子）の構造'!L$52</f>
        <v>868</v>
      </c>
      <c r="H42" s="176"/>
      <c r="I42" s="176"/>
      <c r="J42" s="176">
        <f>'実質公債費比率（分子）の構造'!M$52</f>
        <v>869</v>
      </c>
      <c r="K42" s="176"/>
      <c r="L42" s="176"/>
      <c r="M42" s="176">
        <f>'実質公債費比率（分子）の構造'!N$52</f>
        <v>856</v>
      </c>
      <c r="N42" s="176"/>
      <c r="O42" s="176"/>
      <c r="P42" s="176">
        <f>'実質公債費比率（分子）の構造'!O$52</f>
        <v>869</v>
      </c>
    </row>
    <row r="43" spans="1:16">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66</v>
      </c>
      <c r="B45" s="176">
        <f>'実質公債費比率（分子）の構造'!K$49</f>
        <v>398</v>
      </c>
      <c r="C45" s="176"/>
      <c r="D45" s="176"/>
      <c r="E45" s="176">
        <f>'実質公債費比率（分子）の構造'!L$49</f>
        <v>395</v>
      </c>
      <c r="F45" s="176"/>
      <c r="G45" s="176"/>
      <c r="H45" s="176">
        <f>'実質公債費比率（分子）の構造'!M$49</f>
        <v>372</v>
      </c>
      <c r="I45" s="176"/>
      <c r="J45" s="176"/>
      <c r="K45" s="176">
        <f>'実質公債費比率（分子）の構造'!N$49</f>
        <v>355</v>
      </c>
      <c r="L45" s="176"/>
      <c r="M45" s="176"/>
      <c r="N45" s="176">
        <f>'実質公債費比率（分子）の構造'!O$49</f>
        <v>405</v>
      </c>
      <c r="O45" s="176"/>
      <c r="P45" s="176"/>
    </row>
    <row r="46" spans="1:16">
      <c r="A46" s="176" t="s">
        <v>67</v>
      </c>
      <c r="B46" s="176">
        <f>'実質公債費比率（分子）の構造'!K$48</f>
        <v>17</v>
      </c>
      <c r="C46" s="176"/>
      <c r="D46" s="176"/>
      <c r="E46" s="176">
        <f>'実質公債費比率（分子）の構造'!L$48</f>
        <v>17</v>
      </c>
      <c r="F46" s="176"/>
      <c r="G46" s="176"/>
      <c r="H46" s="176">
        <f>'実質公債費比率（分子）の構造'!M$48</f>
        <v>17</v>
      </c>
      <c r="I46" s="176"/>
      <c r="J46" s="176"/>
      <c r="K46" s="176">
        <f>'実質公債費比率（分子）の構造'!N$48</f>
        <v>16</v>
      </c>
      <c r="L46" s="176"/>
      <c r="M46" s="176"/>
      <c r="N46" s="176">
        <f>'実質公債費比率（分子）の構造'!O$48</f>
        <v>16</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776</v>
      </c>
      <c r="C49" s="176"/>
      <c r="D49" s="176"/>
      <c r="E49" s="176">
        <f>'実質公債費比率（分子）の構造'!L$45</f>
        <v>812</v>
      </c>
      <c r="F49" s="176"/>
      <c r="G49" s="176"/>
      <c r="H49" s="176">
        <f>'実質公債費比率（分子）の構造'!M$45</f>
        <v>883</v>
      </c>
      <c r="I49" s="176"/>
      <c r="J49" s="176"/>
      <c r="K49" s="176">
        <f>'実質公債費比率（分子）の構造'!N$45</f>
        <v>931</v>
      </c>
      <c r="L49" s="176"/>
      <c r="M49" s="176"/>
      <c r="N49" s="176">
        <f>'実質公債費比率（分子）の構造'!O$45</f>
        <v>982</v>
      </c>
      <c r="O49" s="176"/>
      <c r="P49" s="176"/>
    </row>
    <row r="50" spans="1:16">
      <c r="A50" s="176" t="s">
        <v>71</v>
      </c>
      <c r="B50" s="176" t="e">
        <f>NA()</f>
        <v>#N/A</v>
      </c>
      <c r="C50" s="176">
        <f>IF(ISNUMBER('実質公債費比率（分子）の構造'!K$53),'実質公債費比率（分子）の構造'!K$53,NA())</f>
        <v>332</v>
      </c>
      <c r="D50" s="176" t="e">
        <f>NA()</f>
        <v>#N/A</v>
      </c>
      <c r="E50" s="176" t="e">
        <f>NA()</f>
        <v>#N/A</v>
      </c>
      <c r="F50" s="176">
        <f>IF(ISNUMBER('実質公債費比率（分子）の構造'!L$53),'実質公債費比率（分子）の構造'!L$53,NA())</f>
        <v>356</v>
      </c>
      <c r="G50" s="176" t="e">
        <f>NA()</f>
        <v>#N/A</v>
      </c>
      <c r="H50" s="176" t="e">
        <f>NA()</f>
        <v>#N/A</v>
      </c>
      <c r="I50" s="176">
        <f>IF(ISNUMBER('実質公債費比率（分子）の構造'!M$53),'実質公債費比率（分子）の構造'!M$53,NA())</f>
        <v>403</v>
      </c>
      <c r="J50" s="176" t="e">
        <f>NA()</f>
        <v>#N/A</v>
      </c>
      <c r="K50" s="176" t="e">
        <f>NA()</f>
        <v>#N/A</v>
      </c>
      <c r="L50" s="176">
        <f>IF(ISNUMBER('実質公債費比率（分子）の構造'!N$53),'実質公債費比率（分子）の構造'!N$53,NA())</f>
        <v>446</v>
      </c>
      <c r="M50" s="176" t="e">
        <f>NA()</f>
        <v>#N/A</v>
      </c>
      <c r="N50" s="176" t="e">
        <f>NA()</f>
        <v>#N/A</v>
      </c>
      <c r="O50" s="176">
        <f>IF(ISNUMBER('実質公債費比率（分子）の構造'!O$53),'実質公債費比率（分子）の構造'!O$53,NA())</f>
        <v>534</v>
      </c>
      <c r="P50" s="176" t="e">
        <f>NA()</f>
        <v>#N/A</v>
      </c>
    </row>
    <row r="53" spans="1:16">
      <c r="A53" s="144" t="s">
        <v>72</v>
      </c>
    </row>
    <row r="54" spans="1:16">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43</v>
      </c>
      <c r="B56" s="175"/>
      <c r="C56" s="175"/>
      <c r="D56" s="175">
        <f>'将来負担比率（分子）の構造'!I$52</f>
        <v>10012</v>
      </c>
      <c r="E56" s="175"/>
      <c r="F56" s="175"/>
      <c r="G56" s="175">
        <f>'将来負担比率（分子）の構造'!J$52</f>
        <v>10181</v>
      </c>
      <c r="H56" s="175"/>
      <c r="I56" s="175"/>
      <c r="J56" s="175">
        <f>'将来負担比率（分子）の構造'!K$52</f>
        <v>10022</v>
      </c>
      <c r="K56" s="175"/>
      <c r="L56" s="175"/>
      <c r="M56" s="175">
        <f>'将来負担比率（分子）の構造'!L$52</f>
        <v>9954</v>
      </c>
      <c r="N56" s="175"/>
      <c r="O56" s="175"/>
      <c r="P56" s="175">
        <f>'将来負担比率（分子）の構造'!M$52</f>
        <v>9935</v>
      </c>
    </row>
    <row r="57" spans="1:16">
      <c r="A57" s="175" t="s">
        <v>42</v>
      </c>
      <c r="B57" s="175"/>
      <c r="C57" s="175"/>
      <c r="D57" s="175">
        <f>'将来負担比率（分子）の構造'!I$51</f>
        <v>1075</v>
      </c>
      <c r="E57" s="175"/>
      <c r="F57" s="175"/>
      <c r="G57" s="175">
        <f>'将来負担比率（分子）の構造'!J$51</f>
        <v>1130</v>
      </c>
      <c r="H57" s="175"/>
      <c r="I57" s="175"/>
      <c r="J57" s="175">
        <f>'将来負担比率（分子）の構造'!K$51</f>
        <v>1122</v>
      </c>
      <c r="K57" s="175"/>
      <c r="L57" s="175"/>
      <c r="M57" s="175">
        <f>'将来負担比率（分子）の構造'!L$51</f>
        <v>1038</v>
      </c>
      <c r="N57" s="175"/>
      <c r="O57" s="175"/>
      <c r="P57" s="175">
        <f>'将来負担比率（分子）の構造'!M$51</f>
        <v>912</v>
      </c>
    </row>
    <row r="58" spans="1:16">
      <c r="A58" s="175" t="s">
        <v>41</v>
      </c>
      <c r="B58" s="175"/>
      <c r="C58" s="175"/>
      <c r="D58" s="175">
        <f>'将来負担比率（分子）の構造'!I$50</f>
        <v>1833</v>
      </c>
      <c r="E58" s="175"/>
      <c r="F58" s="175"/>
      <c r="G58" s="175">
        <f>'将来負担比率（分子）の構造'!J$50</f>
        <v>1886</v>
      </c>
      <c r="H58" s="175"/>
      <c r="I58" s="175"/>
      <c r="J58" s="175">
        <f>'将来負担比率（分子）の構造'!K$50</f>
        <v>1817</v>
      </c>
      <c r="K58" s="175"/>
      <c r="L58" s="175"/>
      <c r="M58" s="175">
        <f>'将来負担比率（分子）の構造'!L$50</f>
        <v>1617</v>
      </c>
      <c r="N58" s="175"/>
      <c r="O58" s="175"/>
      <c r="P58" s="175">
        <f>'将来負担比率（分子）の構造'!M$50</f>
        <v>1543</v>
      </c>
    </row>
    <row r="59" spans="1:16">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35</v>
      </c>
      <c r="B62" s="175">
        <f>'将来負担比率（分子）の構造'!I$45</f>
        <v>1758</v>
      </c>
      <c r="C62" s="175"/>
      <c r="D62" s="175"/>
      <c r="E62" s="175">
        <f>'将来負担比率（分子）の構造'!J$45</f>
        <v>1592</v>
      </c>
      <c r="F62" s="175"/>
      <c r="G62" s="175"/>
      <c r="H62" s="175">
        <f>'将来負担比率（分子）の構造'!K$45</f>
        <v>1595</v>
      </c>
      <c r="I62" s="175"/>
      <c r="J62" s="175"/>
      <c r="K62" s="175">
        <f>'将来負担比率（分子）の構造'!L$45</f>
        <v>1517</v>
      </c>
      <c r="L62" s="175"/>
      <c r="M62" s="175"/>
      <c r="N62" s="175">
        <f>'将来負担比率（分子）の構造'!M$45</f>
        <v>1489</v>
      </c>
      <c r="O62" s="175"/>
      <c r="P62" s="175"/>
    </row>
    <row r="63" spans="1:16">
      <c r="A63" s="175" t="s">
        <v>34</v>
      </c>
      <c r="B63" s="175">
        <f>'将来負担比率（分子）の構造'!I$44</f>
        <v>3573</v>
      </c>
      <c r="C63" s="175"/>
      <c r="D63" s="175"/>
      <c r="E63" s="175">
        <f>'将来負担比率（分子）の構造'!J$44</f>
        <v>3495</v>
      </c>
      <c r="F63" s="175"/>
      <c r="G63" s="175"/>
      <c r="H63" s="175">
        <f>'将来負担比率（分子）の構造'!K$44</f>
        <v>3457</v>
      </c>
      <c r="I63" s="175"/>
      <c r="J63" s="175"/>
      <c r="K63" s="175">
        <f>'将来負担比率（分子）の構造'!L$44</f>
        <v>3404</v>
      </c>
      <c r="L63" s="175"/>
      <c r="M63" s="175"/>
      <c r="N63" s="175">
        <f>'将来負担比率（分子）の構造'!M$44</f>
        <v>3602</v>
      </c>
      <c r="O63" s="175"/>
      <c r="P63" s="175"/>
    </row>
    <row r="64" spans="1:16">
      <c r="A64" s="175" t="s">
        <v>33</v>
      </c>
      <c r="B64" s="175">
        <f>'将来負担比率（分子）の構造'!I$43</f>
        <v>199</v>
      </c>
      <c r="C64" s="175"/>
      <c r="D64" s="175"/>
      <c r="E64" s="175">
        <f>'将来負担比率（分子）の構造'!J$43</f>
        <v>187</v>
      </c>
      <c r="F64" s="175"/>
      <c r="G64" s="175"/>
      <c r="H64" s="175">
        <f>'将来負担比率（分子）の構造'!K$43</f>
        <v>175</v>
      </c>
      <c r="I64" s="175"/>
      <c r="J64" s="175"/>
      <c r="K64" s="175">
        <f>'将来負担比率（分子）の構造'!L$43</f>
        <v>160</v>
      </c>
      <c r="L64" s="175"/>
      <c r="M64" s="175"/>
      <c r="N64" s="175">
        <f>'将来負担比率（分子）の構造'!M$43</f>
        <v>145</v>
      </c>
      <c r="O64" s="175"/>
      <c r="P64" s="175"/>
    </row>
    <row r="65" spans="1:16">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31</v>
      </c>
      <c r="B66" s="175">
        <f>'将来負担比率（分子）の構造'!I$41</f>
        <v>10387</v>
      </c>
      <c r="C66" s="175"/>
      <c r="D66" s="175"/>
      <c r="E66" s="175">
        <f>'将来負担比率（分子）の構造'!J$41</f>
        <v>10771</v>
      </c>
      <c r="F66" s="175"/>
      <c r="G66" s="175"/>
      <c r="H66" s="175">
        <f>'将来負担比率（分子）の構造'!K$41</f>
        <v>10650</v>
      </c>
      <c r="I66" s="175"/>
      <c r="J66" s="175"/>
      <c r="K66" s="175">
        <f>'将来負担比率（分子）の構造'!L$41</f>
        <v>10377</v>
      </c>
      <c r="L66" s="175"/>
      <c r="M66" s="175"/>
      <c r="N66" s="175">
        <f>'将来負担比率（分子）の構造'!M$41</f>
        <v>9935</v>
      </c>
      <c r="O66" s="175"/>
      <c r="P66" s="175"/>
    </row>
    <row r="67" spans="1:16">
      <c r="A67" s="175" t="s">
        <v>75</v>
      </c>
      <c r="B67" s="175" t="e">
        <f>NA()</f>
        <v>#N/A</v>
      </c>
      <c r="C67" s="175">
        <f>IF(ISNUMBER('将来負担比率（分子）の構造'!I$53), IF('将来負担比率（分子）の構造'!I$53 &lt; 0, 0, '将来負担比率（分子）の構造'!I$53), NA())</f>
        <v>2997</v>
      </c>
      <c r="D67" s="175" t="e">
        <f>NA()</f>
        <v>#N/A</v>
      </c>
      <c r="E67" s="175" t="e">
        <f>NA()</f>
        <v>#N/A</v>
      </c>
      <c r="F67" s="175">
        <f>IF(ISNUMBER('将来負担比率（分子）の構造'!J$53), IF('将来負担比率（分子）の構造'!J$53 &lt; 0, 0, '将来負担比率（分子）の構造'!J$53), NA())</f>
        <v>2849</v>
      </c>
      <c r="G67" s="175" t="e">
        <f>NA()</f>
        <v>#N/A</v>
      </c>
      <c r="H67" s="175" t="e">
        <f>NA()</f>
        <v>#N/A</v>
      </c>
      <c r="I67" s="175">
        <f>IF(ISNUMBER('将来負担比率（分子）の構造'!K$53), IF('将来負担比率（分子）の構造'!K$53 &lt; 0, 0, '将来負担比率（分子）の構造'!K$53), NA())</f>
        <v>2915</v>
      </c>
      <c r="J67" s="175" t="e">
        <f>NA()</f>
        <v>#N/A</v>
      </c>
      <c r="K67" s="175" t="e">
        <f>NA()</f>
        <v>#N/A</v>
      </c>
      <c r="L67" s="175">
        <f>IF(ISNUMBER('将来負担比率（分子）の構造'!L$53), IF('将来負担比率（分子）の構造'!L$53 &lt; 0, 0, '将来負担比率（分子）の構造'!L$53), NA())</f>
        <v>2851</v>
      </c>
      <c r="M67" s="175" t="e">
        <f>NA()</f>
        <v>#N/A</v>
      </c>
      <c r="N67" s="175" t="e">
        <f>NA()</f>
        <v>#N/A</v>
      </c>
      <c r="O67" s="175">
        <f>IF(ISNUMBER('将来負担比率（分子）の構造'!M$53), IF('将来負担比率（分子）の構造'!M$53 &lt; 0, 0, '将来負担比率（分子）の構造'!M$53), NA())</f>
        <v>2782</v>
      </c>
      <c r="P67" s="175" t="e">
        <f>NA()</f>
        <v>#N/A</v>
      </c>
    </row>
    <row r="70" spans="1:16">
      <c r="A70" s="177" t="s">
        <v>76</v>
      </c>
      <c r="B70" s="177"/>
      <c r="C70" s="177"/>
      <c r="D70" s="177"/>
      <c r="E70" s="177"/>
      <c r="F70" s="177"/>
    </row>
    <row r="71" spans="1:16">
      <c r="A71" s="178"/>
      <c r="B71" s="178" t="str">
        <f>基金残高に係る経年分析!F54</f>
        <v>H29</v>
      </c>
      <c r="C71" s="178" t="str">
        <f>基金残高に係る経年分析!G54</f>
        <v>H30</v>
      </c>
      <c r="D71" s="178" t="str">
        <f>基金残高に係る経年分析!H54</f>
        <v>R01</v>
      </c>
    </row>
    <row r="72" spans="1:16">
      <c r="A72" s="178" t="s">
        <v>77</v>
      </c>
      <c r="B72" s="179">
        <f>基金残高に係る経年分析!F55</f>
        <v>771</v>
      </c>
      <c r="C72" s="179">
        <f>基金残高に係る経年分析!G55</f>
        <v>594</v>
      </c>
      <c r="D72" s="179">
        <f>基金残高に係る経年分析!H55</f>
        <v>506</v>
      </c>
    </row>
    <row r="73" spans="1:16">
      <c r="A73" s="178" t="s">
        <v>78</v>
      </c>
      <c r="B73" s="179" t="str">
        <f>基金残高に係る経年分析!F56</f>
        <v>-</v>
      </c>
      <c r="C73" s="179" t="str">
        <f>基金残高に係る経年分析!G56</f>
        <v>-</v>
      </c>
      <c r="D73" s="179" t="str">
        <f>基金残高に係る経年分析!H56</f>
        <v>-</v>
      </c>
    </row>
    <row r="74" spans="1:16">
      <c r="A74" s="178" t="s">
        <v>79</v>
      </c>
      <c r="B74" s="179">
        <f>基金残高に係る経年分析!F57</f>
        <v>537</v>
      </c>
      <c r="C74" s="179">
        <f>基金残高に係る経年分析!G57</f>
        <v>463</v>
      </c>
      <c r="D74" s="179">
        <f>基金残高に係る経年分析!H57</f>
        <v>459</v>
      </c>
    </row>
  </sheetData>
  <sheetProtection algorithmName="SHA-512" hashValue="ZyRjD3CaH4BKagUqXGfBPP1SCIodNHZ4Na+9i5s0QaaL4KOHhgCzWbgODRUgHbmb0Cf485/fuKPwY6PuVifjwA==" saltValue="hRtfNCBKLSqLS4nTUs4L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0" customWidth="1"/>
    <col min="96" max="133" width="1.625" style="236" customWidth="1"/>
    <col min="134" max="143" width="1.625" style="220" customWidth="1"/>
    <col min="144" max="16384" width="0" style="220" hidden="1"/>
  </cols>
  <sheetData>
    <row r="1" spans="2:143" ht="22.5" customHeight="1" thickBot="1">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9" t="s">
        <v>209</v>
      </c>
      <c r="DI1" s="760"/>
      <c r="DJ1" s="760"/>
      <c r="DK1" s="760"/>
      <c r="DL1" s="760"/>
      <c r="DM1" s="760"/>
      <c r="DN1" s="761"/>
      <c r="DO1" s="220"/>
      <c r="DP1" s="759" t="s">
        <v>210</v>
      </c>
      <c r="DQ1" s="760"/>
      <c r="DR1" s="760"/>
      <c r="DS1" s="760"/>
      <c r="DT1" s="760"/>
      <c r="DU1" s="760"/>
      <c r="DV1" s="760"/>
      <c r="DW1" s="760"/>
      <c r="DX1" s="760"/>
      <c r="DY1" s="760"/>
      <c r="DZ1" s="760"/>
      <c r="EA1" s="760"/>
      <c r="EB1" s="760"/>
      <c r="EC1" s="761"/>
      <c r="ED1" s="218"/>
      <c r="EE1" s="218"/>
      <c r="EF1" s="218"/>
      <c r="EG1" s="218"/>
      <c r="EH1" s="218"/>
      <c r="EI1" s="218"/>
      <c r="EJ1" s="218"/>
      <c r="EK1" s="218"/>
      <c r="EL1" s="218"/>
      <c r="EM1" s="218"/>
    </row>
    <row r="2" spans="2:143" ht="22.5" customHeight="1">
      <c r="B2" s="221" t="s">
        <v>211</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4" customFormat="1" ht="11.25" customHeight="1">
      <c r="B5" s="706" t="s">
        <v>222</v>
      </c>
      <c r="C5" s="707"/>
      <c r="D5" s="707"/>
      <c r="E5" s="707"/>
      <c r="F5" s="707"/>
      <c r="G5" s="707"/>
      <c r="H5" s="707"/>
      <c r="I5" s="707"/>
      <c r="J5" s="707"/>
      <c r="K5" s="707"/>
      <c r="L5" s="707"/>
      <c r="M5" s="707"/>
      <c r="N5" s="707"/>
      <c r="O5" s="707"/>
      <c r="P5" s="707"/>
      <c r="Q5" s="708"/>
      <c r="R5" s="695">
        <v>3562965</v>
      </c>
      <c r="S5" s="696"/>
      <c r="T5" s="696"/>
      <c r="U5" s="696"/>
      <c r="V5" s="696"/>
      <c r="W5" s="696"/>
      <c r="X5" s="696"/>
      <c r="Y5" s="739"/>
      <c r="Z5" s="757">
        <v>34.6</v>
      </c>
      <c r="AA5" s="757"/>
      <c r="AB5" s="757"/>
      <c r="AC5" s="757"/>
      <c r="AD5" s="758">
        <v>3449474</v>
      </c>
      <c r="AE5" s="758"/>
      <c r="AF5" s="758"/>
      <c r="AG5" s="758"/>
      <c r="AH5" s="758"/>
      <c r="AI5" s="758"/>
      <c r="AJ5" s="758"/>
      <c r="AK5" s="758"/>
      <c r="AL5" s="740">
        <v>54.4</v>
      </c>
      <c r="AM5" s="711"/>
      <c r="AN5" s="711"/>
      <c r="AO5" s="741"/>
      <c r="AP5" s="706" t="s">
        <v>223</v>
      </c>
      <c r="AQ5" s="707"/>
      <c r="AR5" s="707"/>
      <c r="AS5" s="707"/>
      <c r="AT5" s="707"/>
      <c r="AU5" s="707"/>
      <c r="AV5" s="707"/>
      <c r="AW5" s="707"/>
      <c r="AX5" s="707"/>
      <c r="AY5" s="707"/>
      <c r="AZ5" s="707"/>
      <c r="BA5" s="707"/>
      <c r="BB5" s="707"/>
      <c r="BC5" s="707"/>
      <c r="BD5" s="707"/>
      <c r="BE5" s="707"/>
      <c r="BF5" s="708"/>
      <c r="BG5" s="640">
        <v>3449474</v>
      </c>
      <c r="BH5" s="641"/>
      <c r="BI5" s="641"/>
      <c r="BJ5" s="641"/>
      <c r="BK5" s="641"/>
      <c r="BL5" s="641"/>
      <c r="BM5" s="641"/>
      <c r="BN5" s="642"/>
      <c r="BO5" s="677">
        <v>96.8</v>
      </c>
      <c r="BP5" s="677"/>
      <c r="BQ5" s="677"/>
      <c r="BR5" s="677"/>
      <c r="BS5" s="678" t="s">
        <v>127</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c r="B6" s="637" t="s">
        <v>227</v>
      </c>
      <c r="C6" s="638"/>
      <c r="D6" s="638"/>
      <c r="E6" s="638"/>
      <c r="F6" s="638"/>
      <c r="G6" s="638"/>
      <c r="H6" s="638"/>
      <c r="I6" s="638"/>
      <c r="J6" s="638"/>
      <c r="K6" s="638"/>
      <c r="L6" s="638"/>
      <c r="M6" s="638"/>
      <c r="N6" s="638"/>
      <c r="O6" s="638"/>
      <c r="P6" s="638"/>
      <c r="Q6" s="639"/>
      <c r="R6" s="640">
        <v>98702</v>
      </c>
      <c r="S6" s="641"/>
      <c r="T6" s="641"/>
      <c r="U6" s="641"/>
      <c r="V6" s="641"/>
      <c r="W6" s="641"/>
      <c r="X6" s="641"/>
      <c r="Y6" s="642"/>
      <c r="Z6" s="677">
        <v>1</v>
      </c>
      <c r="AA6" s="677"/>
      <c r="AB6" s="677"/>
      <c r="AC6" s="677"/>
      <c r="AD6" s="678">
        <v>98702</v>
      </c>
      <c r="AE6" s="678"/>
      <c r="AF6" s="678"/>
      <c r="AG6" s="678"/>
      <c r="AH6" s="678"/>
      <c r="AI6" s="678"/>
      <c r="AJ6" s="678"/>
      <c r="AK6" s="678"/>
      <c r="AL6" s="643">
        <v>1.6</v>
      </c>
      <c r="AM6" s="644"/>
      <c r="AN6" s="644"/>
      <c r="AO6" s="679"/>
      <c r="AP6" s="637" t="s">
        <v>228</v>
      </c>
      <c r="AQ6" s="638"/>
      <c r="AR6" s="638"/>
      <c r="AS6" s="638"/>
      <c r="AT6" s="638"/>
      <c r="AU6" s="638"/>
      <c r="AV6" s="638"/>
      <c r="AW6" s="638"/>
      <c r="AX6" s="638"/>
      <c r="AY6" s="638"/>
      <c r="AZ6" s="638"/>
      <c r="BA6" s="638"/>
      <c r="BB6" s="638"/>
      <c r="BC6" s="638"/>
      <c r="BD6" s="638"/>
      <c r="BE6" s="638"/>
      <c r="BF6" s="639"/>
      <c r="BG6" s="640">
        <v>3449474</v>
      </c>
      <c r="BH6" s="641"/>
      <c r="BI6" s="641"/>
      <c r="BJ6" s="641"/>
      <c r="BK6" s="641"/>
      <c r="BL6" s="641"/>
      <c r="BM6" s="641"/>
      <c r="BN6" s="642"/>
      <c r="BO6" s="677">
        <v>96.8</v>
      </c>
      <c r="BP6" s="677"/>
      <c r="BQ6" s="677"/>
      <c r="BR6" s="677"/>
      <c r="BS6" s="678" t="s">
        <v>229</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109129</v>
      </c>
      <c r="CS6" s="641"/>
      <c r="CT6" s="641"/>
      <c r="CU6" s="641"/>
      <c r="CV6" s="641"/>
      <c r="CW6" s="641"/>
      <c r="CX6" s="641"/>
      <c r="CY6" s="642"/>
      <c r="CZ6" s="740">
        <v>1.1000000000000001</v>
      </c>
      <c r="DA6" s="711"/>
      <c r="DB6" s="711"/>
      <c r="DC6" s="743"/>
      <c r="DD6" s="646" t="s">
        <v>127</v>
      </c>
      <c r="DE6" s="641"/>
      <c r="DF6" s="641"/>
      <c r="DG6" s="641"/>
      <c r="DH6" s="641"/>
      <c r="DI6" s="641"/>
      <c r="DJ6" s="641"/>
      <c r="DK6" s="641"/>
      <c r="DL6" s="641"/>
      <c r="DM6" s="641"/>
      <c r="DN6" s="641"/>
      <c r="DO6" s="641"/>
      <c r="DP6" s="642"/>
      <c r="DQ6" s="646">
        <v>109129</v>
      </c>
      <c r="DR6" s="641"/>
      <c r="DS6" s="641"/>
      <c r="DT6" s="641"/>
      <c r="DU6" s="641"/>
      <c r="DV6" s="641"/>
      <c r="DW6" s="641"/>
      <c r="DX6" s="641"/>
      <c r="DY6" s="641"/>
      <c r="DZ6" s="641"/>
      <c r="EA6" s="641"/>
      <c r="EB6" s="641"/>
      <c r="EC6" s="684"/>
    </row>
    <row r="7" spans="2:143" ht="11.25" customHeight="1">
      <c r="B7" s="637" t="s">
        <v>231</v>
      </c>
      <c r="C7" s="638"/>
      <c r="D7" s="638"/>
      <c r="E7" s="638"/>
      <c r="F7" s="638"/>
      <c r="G7" s="638"/>
      <c r="H7" s="638"/>
      <c r="I7" s="638"/>
      <c r="J7" s="638"/>
      <c r="K7" s="638"/>
      <c r="L7" s="638"/>
      <c r="M7" s="638"/>
      <c r="N7" s="638"/>
      <c r="O7" s="638"/>
      <c r="P7" s="638"/>
      <c r="Q7" s="639"/>
      <c r="R7" s="640">
        <v>2963</v>
      </c>
      <c r="S7" s="641"/>
      <c r="T7" s="641"/>
      <c r="U7" s="641"/>
      <c r="V7" s="641"/>
      <c r="W7" s="641"/>
      <c r="X7" s="641"/>
      <c r="Y7" s="642"/>
      <c r="Z7" s="677">
        <v>0</v>
      </c>
      <c r="AA7" s="677"/>
      <c r="AB7" s="677"/>
      <c r="AC7" s="677"/>
      <c r="AD7" s="678">
        <v>2963</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1758034</v>
      </c>
      <c r="BH7" s="641"/>
      <c r="BI7" s="641"/>
      <c r="BJ7" s="641"/>
      <c r="BK7" s="641"/>
      <c r="BL7" s="641"/>
      <c r="BM7" s="641"/>
      <c r="BN7" s="642"/>
      <c r="BO7" s="677">
        <v>49.3</v>
      </c>
      <c r="BP7" s="677"/>
      <c r="BQ7" s="677"/>
      <c r="BR7" s="677"/>
      <c r="BS7" s="678" t="s">
        <v>229</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1543697</v>
      </c>
      <c r="CS7" s="641"/>
      <c r="CT7" s="641"/>
      <c r="CU7" s="641"/>
      <c r="CV7" s="641"/>
      <c r="CW7" s="641"/>
      <c r="CX7" s="641"/>
      <c r="CY7" s="642"/>
      <c r="CZ7" s="677">
        <v>15.7</v>
      </c>
      <c r="DA7" s="677"/>
      <c r="DB7" s="677"/>
      <c r="DC7" s="677"/>
      <c r="DD7" s="646">
        <v>46013</v>
      </c>
      <c r="DE7" s="641"/>
      <c r="DF7" s="641"/>
      <c r="DG7" s="641"/>
      <c r="DH7" s="641"/>
      <c r="DI7" s="641"/>
      <c r="DJ7" s="641"/>
      <c r="DK7" s="641"/>
      <c r="DL7" s="641"/>
      <c r="DM7" s="641"/>
      <c r="DN7" s="641"/>
      <c r="DO7" s="641"/>
      <c r="DP7" s="642"/>
      <c r="DQ7" s="646">
        <v>1392517</v>
      </c>
      <c r="DR7" s="641"/>
      <c r="DS7" s="641"/>
      <c r="DT7" s="641"/>
      <c r="DU7" s="641"/>
      <c r="DV7" s="641"/>
      <c r="DW7" s="641"/>
      <c r="DX7" s="641"/>
      <c r="DY7" s="641"/>
      <c r="DZ7" s="641"/>
      <c r="EA7" s="641"/>
      <c r="EB7" s="641"/>
      <c r="EC7" s="684"/>
    </row>
    <row r="8" spans="2:143" ht="11.25" customHeight="1">
      <c r="B8" s="637" t="s">
        <v>234</v>
      </c>
      <c r="C8" s="638"/>
      <c r="D8" s="638"/>
      <c r="E8" s="638"/>
      <c r="F8" s="638"/>
      <c r="G8" s="638"/>
      <c r="H8" s="638"/>
      <c r="I8" s="638"/>
      <c r="J8" s="638"/>
      <c r="K8" s="638"/>
      <c r="L8" s="638"/>
      <c r="M8" s="638"/>
      <c r="N8" s="638"/>
      <c r="O8" s="638"/>
      <c r="P8" s="638"/>
      <c r="Q8" s="639"/>
      <c r="R8" s="640">
        <v>19208</v>
      </c>
      <c r="S8" s="641"/>
      <c r="T8" s="641"/>
      <c r="U8" s="641"/>
      <c r="V8" s="641"/>
      <c r="W8" s="641"/>
      <c r="X8" s="641"/>
      <c r="Y8" s="642"/>
      <c r="Z8" s="677">
        <v>0.2</v>
      </c>
      <c r="AA8" s="677"/>
      <c r="AB8" s="677"/>
      <c r="AC8" s="677"/>
      <c r="AD8" s="678">
        <v>19208</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59817</v>
      </c>
      <c r="BH8" s="641"/>
      <c r="BI8" s="641"/>
      <c r="BJ8" s="641"/>
      <c r="BK8" s="641"/>
      <c r="BL8" s="641"/>
      <c r="BM8" s="641"/>
      <c r="BN8" s="642"/>
      <c r="BO8" s="677">
        <v>1.7</v>
      </c>
      <c r="BP8" s="677"/>
      <c r="BQ8" s="677"/>
      <c r="BR8" s="677"/>
      <c r="BS8" s="646" t="s">
        <v>127</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3741998</v>
      </c>
      <c r="CS8" s="641"/>
      <c r="CT8" s="641"/>
      <c r="CU8" s="641"/>
      <c r="CV8" s="641"/>
      <c r="CW8" s="641"/>
      <c r="CX8" s="641"/>
      <c r="CY8" s="642"/>
      <c r="CZ8" s="677">
        <v>38.200000000000003</v>
      </c>
      <c r="DA8" s="677"/>
      <c r="DB8" s="677"/>
      <c r="DC8" s="677"/>
      <c r="DD8" s="646">
        <v>140251</v>
      </c>
      <c r="DE8" s="641"/>
      <c r="DF8" s="641"/>
      <c r="DG8" s="641"/>
      <c r="DH8" s="641"/>
      <c r="DI8" s="641"/>
      <c r="DJ8" s="641"/>
      <c r="DK8" s="641"/>
      <c r="DL8" s="641"/>
      <c r="DM8" s="641"/>
      <c r="DN8" s="641"/>
      <c r="DO8" s="641"/>
      <c r="DP8" s="642"/>
      <c r="DQ8" s="646">
        <v>1997517</v>
      </c>
      <c r="DR8" s="641"/>
      <c r="DS8" s="641"/>
      <c r="DT8" s="641"/>
      <c r="DU8" s="641"/>
      <c r="DV8" s="641"/>
      <c r="DW8" s="641"/>
      <c r="DX8" s="641"/>
      <c r="DY8" s="641"/>
      <c r="DZ8" s="641"/>
      <c r="EA8" s="641"/>
      <c r="EB8" s="641"/>
      <c r="EC8" s="684"/>
    </row>
    <row r="9" spans="2:143" ht="11.25" customHeight="1">
      <c r="B9" s="637" t="s">
        <v>237</v>
      </c>
      <c r="C9" s="638"/>
      <c r="D9" s="638"/>
      <c r="E9" s="638"/>
      <c r="F9" s="638"/>
      <c r="G9" s="638"/>
      <c r="H9" s="638"/>
      <c r="I9" s="638"/>
      <c r="J9" s="638"/>
      <c r="K9" s="638"/>
      <c r="L9" s="638"/>
      <c r="M9" s="638"/>
      <c r="N9" s="638"/>
      <c r="O9" s="638"/>
      <c r="P9" s="638"/>
      <c r="Q9" s="639"/>
      <c r="R9" s="640">
        <v>11545</v>
      </c>
      <c r="S9" s="641"/>
      <c r="T9" s="641"/>
      <c r="U9" s="641"/>
      <c r="V9" s="641"/>
      <c r="W9" s="641"/>
      <c r="X9" s="641"/>
      <c r="Y9" s="642"/>
      <c r="Z9" s="677">
        <v>0.1</v>
      </c>
      <c r="AA9" s="677"/>
      <c r="AB9" s="677"/>
      <c r="AC9" s="677"/>
      <c r="AD9" s="678">
        <v>11545</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1565381</v>
      </c>
      <c r="BH9" s="641"/>
      <c r="BI9" s="641"/>
      <c r="BJ9" s="641"/>
      <c r="BK9" s="641"/>
      <c r="BL9" s="641"/>
      <c r="BM9" s="641"/>
      <c r="BN9" s="642"/>
      <c r="BO9" s="677">
        <v>43.9</v>
      </c>
      <c r="BP9" s="677"/>
      <c r="BQ9" s="677"/>
      <c r="BR9" s="677"/>
      <c r="BS9" s="646" t="s">
        <v>127</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750398</v>
      </c>
      <c r="CS9" s="641"/>
      <c r="CT9" s="641"/>
      <c r="CU9" s="641"/>
      <c r="CV9" s="641"/>
      <c r="CW9" s="641"/>
      <c r="CX9" s="641"/>
      <c r="CY9" s="642"/>
      <c r="CZ9" s="677">
        <v>7.7</v>
      </c>
      <c r="DA9" s="677"/>
      <c r="DB9" s="677"/>
      <c r="DC9" s="677"/>
      <c r="DD9" s="646">
        <v>9850</v>
      </c>
      <c r="DE9" s="641"/>
      <c r="DF9" s="641"/>
      <c r="DG9" s="641"/>
      <c r="DH9" s="641"/>
      <c r="DI9" s="641"/>
      <c r="DJ9" s="641"/>
      <c r="DK9" s="641"/>
      <c r="DL9" s="641"/>
      <c r="DM9" s="641"/>
      <c r="DN9" s="641"/>
      <c r="DO9" s="641"/>
      <c r="DP9" s="642"/>
      <c r="DQ9" s="646">
        <v>698525</v>
      </c>
      <c r="DR9" s="641"/>
      <c r="DS9" s="641"/>
      <c r="DT9" s="641"/>
      <c r="DU9" s="641"/>
      <c r="DV9" s="641"/>
      <c r="DW9" s="641"/>
      <c r="DX9" s="641"/>
      <c r="DY9" s="641"/>
      <c r="DZ9" s="641"/>
      <c r="EA9" s="641"/>
      <c r="EB9" s="641"/>
      <c r="EC9" s="684"/>
    </row>
    <row r="10" spans="2:143" ht="11.25" customHeight="1">
      <c r="B10" s="637" t="s">
        <v>240</v>
      </c>
      <c r="C10" s="638"/>
      <c r="D10" s="638"/>
      <c r="E10" s="638"/>
      <c r="F10" s="638"/>
      <c r="G10" s="638"/>
      <c r="H10" s="638"/>
      <c r="I10" s="638"/>
      <c r="J10" s="638"/>
      <c r="K10" s="638"/>
      <c r="L10" s="638"/>
      <c r="M10" s="638"/>
      <c r="N10" s="638"/>
      <c r="O10" s="638"/>
      <c r="P10" s="638"/>
      <c r="Q10" s="639"/>
      <c r="R10" s="640" t="s">
        <v>229</v>
      </c>
      <c r="S10" s="641"/>
      <c r="T10" s="641"/>
      <c r="U10" s="641"/>
      <c r="V10" s="641"/>
      <c r="W10" s="641"/>
      <c r="X10" s="641"/>
      <c r="Y10" s="642"/>
      <c r="Z10" s="677" t="s">
        <v>229</v>
      </c>
      <c r="AA10" s="677"/>
      <c r="AB10" s="677"/>
      <c r="AC10" s="677"/>
      <c r="AD10" s="678" t="s">
        <v>127</v>
      </c>
      <c r="AE10" s="678"/>
      <c r="AF10" s="678"/>
      <c r="AG10" s="678"/>
      <c r="AH10" s="678"/>
      <c r="AI10" s="678"/>
      <c r="AJ10" s="678"/>
      <c r="AK10" s="678"/>
      <c r="AL10" s="643" t="s">
        <v>229</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61726</v>
      </c>
      <c r="BH10" s="641"/>
      <c r="BI10" s="641"/>
      <c r="BJ10" s="641"/>
      <c r="BK10" s="641"/>
      <c r="BL10" s="641"/>
      <c r="BM10" s="641"/>
      <c r="BN10" s="642"/>
      <c r="BO10" s="677">
        <v>1.7</v>
      </c>
      <c r="BP10" s="677"/>
      <c r="BQ10" s="677"/>
      <c r="BR10" s="677"/>
      <c r="BS10" s="646" t="s">
        <v>127</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30032</v>
      </c>
      <c r="CS10" s="641"/>
      <c r="CT10" s="641"/>
      <c r="CU10" s="641"/>
      <c r="CV10" s="641"/>
      <c r="CW10" s="641"/>
      <c r="CX10" s="641"/>
      <c r="CY10" s="642"/>
      <c r="CZ10" s="677">
        <v>0.3</v>
      </c>
      <c r="DA10" s="677"/>
      <c r="DB10" s="677"/>
      <c r="DC10" s="677"/>
      <c r="DD10" s="646" t="s">
        <v>127</v>
      </c>
      <c r="DE10" s="641"/>
      <c r="DF10" s="641"/>
      <c r="DG10" s="641"/>
      <c r="DH10" s="641"/>
      <c r="DI10" s="641"/>
      <c r="DJ10" s="641"/>
      <c r="DK10" s="641"/>
      <c r="DL10" s="641"/>
      <c r="DM10" s="641"/>
      <c r="DN10" s="641"/>
      <c r="DO10" s="641"/>
      <c r="DP10" s="642"/>
      <c r="DQ10" s="646">
        <v>32</v>
      </c>
      <c r="DR10" s="641"/>
      <c r="DS10" s="641"/>
      <c r="DT10" s="641"/>
      <c r="DU10" s="641"/>
      <c r="DV10" s="641"/>
      <c r="DW10" s="641"/>
      <c r="DX10" s="641"/>
      <c r="DY10" s="641"/>
      <c r="DZ10" s="641"/>
      <c r="EA10" s="641"/>
      <c r="EB10" s="641"/>
      <c r="EC10" s="684"/>
    </row>
    <row r="11" spans="2:143" ht="11.25" customHeight="1">
      <c r="B11" s="637" t="s">
        <v>243</v>
      </c>
      <c r="C11" s="638"/>
      <c r="D11" s="638"/>
      <c r="E11" s="638"/>
      <c r="F11" s="638"/>
      <c r="G11" s="638"/>
      <c r="H11" s="638"/>
      <c r="I11" s="638"/>
      <c r="J11" s="638"/>
      <c r="K11" s="638"/>
      <c r="L11" s="638"/>
      <c r="M11" s="638"/>
      <c r="N11" s="638"/>
      <c r="O11" s="638"/>
      <c r="P11" s="638"/>
      <c r="Q11" s="639"/>
      <c r="R11" s="640">
        <v>606411</v>
      </c>
      <c r="S11" s="641"/>
      <c r="T11" s="641"/>
      <c r="U11" s="641"/>
      <c r="V11" s="641"/>
      <c r="W11" s="641"/>
      <c r="X11" s="641"/>
      <c r="Y11" s="642"/>
      <c r="Z11" s="643">
        <v>5.9</v>
      </c>
      <c r="AA11" s="644"/>
      <c r="AB11" s="644"/>
      <c r="AC11" s="645"/>
      <c r="AD11" s="646">
        <v>606411</v>
      </c>
      <c r="AE11" s="641"/>
      <c r="AF11" s="641"/>
      <c r="AG11" s="641"/>
      <c r="AH11" s="641"/>
      <c r="AI11" s="641"/>
      <c r="AJ11" s="641"/>
      <c r="AK11" s="642"/>
      <c r="AL11" s="643">
        <v>9.6</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71110</v>
      </c>
      <c r="BH11" s="641"/>
      <c r="BI11" s="641"/>
      <c r="BJ11" s="641"/>
      <c r="BK11" s="641"/>
      <c r="BL11" s="641"/>
      <c r="BM11" s="641"/>
      <c r="BN11" s="642"/>
      <c r="BO11" s="677">
        <v>2</v>
      </c>
      <c r="BP11" s="677"/>
      <c r="BQ11" s="677"/>
      <c r="BR11" s="677"/>
      <c r="BS11" s="646" t="s">
        <v>229</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159577</v>
      </c>
      <c r="CS11" s="641"/>
      <c r="CT11" s="641"/>
      <c r="CU11" s="641"/>
      <c r="CV11" s="641"/>
      <c r="CW11" s="641"/>
      <c r="CX11" s="641"/>
      <c r="CY11" s="642"/>
      <c r="CZ11" s="677">
        <v>1.6</v>
      </c>
      <c r="DA11" s="677"/>
      <c r="DB11" s="677"/>
      <c r="DC11" s="677"/>
      <c r="DD11" s="646">
        <v>43257</v>
      </c>
      <c r="DE11" s="641"/>
      <c r="DF11" s="641"/>
      <c r="DG11" s="641"/>
      <c r="DH11" s="641"/>
      <c r="DI11" s="641"/>
      <c r="DJ11" s="641"/>
      <c r="DK11" s="641"/>
      <c r="DL11" s="641"/>
      <c r="DM11" s="641"/>
      <c r="DN11" s="641"/>
      <c r="DO11" s="641"/>
      <c r="DP11" s="642"/>
      <c r="DQ11" s="646">
        <v>105364</v>
      </c>
      <c r="DR11" s="641"/>
      <c r="DS11" s="641"/>
      <c r="DT11" s="641"/>
      <c r="DU11" s="641"/>
      <c r="DV11" s="641"/>
      <c r="DW11" s="641"/>
      <c r="DX11" s="641"/>
      <c r="DY11" s="641"/>
      <c r="DZ11" s="641"/>
      <c r="EA11" s="641"/>
      <c r="EB11" s="641"/>
      <c r="EC11" s="684"/>
    </row>
    <row r="12" spans="2:143" ht="11.25" customHeight="1">
      <c r="B12" s="637" t="s">
        <v>246</v>
      </c>
      <c r="C12" s="638"/>
      <c r="D12" s="638"/>
      <c r="E12" s="638"/>
      <c r="F12" s="638"/>
      <c r="G12" s="638"/>
      <c r="H12" s="638"/>
      <c r="I12" s="638"/>
      <c r="J12" s="638"/>
      <c r="K12" s="638"/>
      <c r="L12" s="638"/>
      <c r="M12" s="638"/>
      <c r="N12" s="638"/>
      <c r="O12" s="638"/>
      <c r="P12" s="638"/>
      <c r="Q12" s="639"/>
      <c r="R12" s="640">
        <v>52017</v>
      </c>
      <c r="S12" s="641"/>
      <c r="T12" s="641"/>
      <c r="U12" s="641"/>
      <c r="V12" s="641"/>
      <c r="W12" s="641"/>
      <c r="X12" s="641"/>
      <c r="Y12" s="642"/>
      <c r="Z12" s="677">
        <v>0.5</v>
      </c>
      <c r="AA12" s="677"/>
      <c r="AB12" s="677"/>
      <c r="AC12" s="677"/>
      <c r="AD12" s="678">
        <v>52017</v>
      </c>
      <c r="AE12" s="678"/>
      <c r="AF12" s="678"/>
      <c r="AG12" s="678"/>
      <c r="AH12" s="678"/>
      <c r="AI12" s="678"/>
      <c r="AJ12" s="678"/>
      <c r="AK12" s="678"/>
      <c r="AL12" s="643">
        <v>0.8</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1396140</v>
      </c>
      <c r="BH12" s="641"/>
      <c r="BI12" s="641"/>
      <c r="BJ12" s="641"/>
      <c r="BK12" s="641"/>
      <c r="BL12" s="641"/>
      <c r="BM12" s="641"/>
      <c r="BN12" s="642"/>
      <c r="BO12" s="677">
        <v>39.200000000000003</v>
      </c>
      <c r="BP12" s="677"/>
      <c r="BQ12" s="677"/>
      <c r="BR12" s="677"/>
      <c r="BS12" s="646" t="s">
        <v>127</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121450</v>
      </c>
      <c r="CS12" s="641"/>
      <c r="CT12" s="641"/>
      <c r="CU12" s="641"/>
      <c r="CV12" s="641"/>
      <c r="CW12" s="641"/>
      <c r="CX12" s="641"/>
      <c r="CY12" s="642"/>
      <c r="CZ12" s="677">
        <v>1.2</v>
      </c>
      <c r="DA12" s="677"/>
      <c r="DB12" s="677"/>
      <c r="DC12" s="677"/>
      <c r="DD12" s="646">
        <v>3384</v>
      </c>
      <c r="DE12" s="641"/>
      <c r="DF12" s="641"/>
      <c r="DG12" s="641"/>
      <c r="DH12" s="641"/>
      <c r="DI12" s="641"/>
      <c r="DJ12" s="641"/>
      <c r="DK12" s="641"/>
      <c r="DL12" s="641"/>
      <c r="DM12" s="641"/>
      <c r="DN12" s="641"/>
      <c r="DO12" s="641"/>
      <c r="DP12" s="642"/>
      <c r="DQ12" s="646">
        <v>56962</v>
      </c>
      <c r="DR12" s="641"/>
      <c r="DS12" s="641"/>
      <c r="DT12" s="641"/>
      <c r="DU12" s="641"/>
      <c r="DV12" s="641"/>
      <c r="DW12" s="641"/>
      <c r="DX12" s="641"/>
      <c r="DY12" s="641"/>
      <c r="DZ12" s="641"/>
      <c r="EA12" s="641"/>
      <c r="EB12" s="641"/>
      <c r="EC12" s="684"/>
    </row>
    <row r="13" spans="2:143" ht="11.25" customHeight="1">
      <c r="B13" s="637" t="s">
        <v>249</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229</v>
      </c>
      <c r="AA13" s="677"/>
      <c r="AB13" s="677"/>
      <c r="AC13" s="677"/>
      <c r="AD13" s="678" t="s">
        <v>229</v>
      </c>
      <c r="AE13" s="678"/>
      <c r="AF13" s="678"/>
      <c r="AG13" s="678"/>
      <c r="AH13" s="678"/>
      <c r="AI13" s="678"/>
      <c r="AJ13" s="678"/>
      <c r="AK13" s="678"/>
      <c r="AL13" s="643" t="s">
        <v>127</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1393026</v>
      </c>
      <c r="BH13" s="641"/>
      <c r="BI13" s="641"/>
      <c r="BJ13" s="641"/>
      <c r="BK13" s="641"/>
      <c r="BL13" s="641"/>
      <c r="BM13" s="641"/>
      <c r="BN13" s="642"/>
      <c r="BO13" s="677">
        <v>39.1</v>
      </c>
      <c r="BP13" s="677"/>
      <c r="BQ13" s="677"/>
      <c r="BR13" s="677"/>
      <c r="BS13" s="646" t="s">
        <v>229</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972217</v>
      </c>
      <c r="CS13" s="641"/>
      <c r="CT13" s="641"/>
      <c r="CU13" s="641"/>
      <c r="CV13" s="641"/>
      <c r="CW13" s="641"/>
      <c r="CX13" s="641"/>
      <c r="CY13" s="642"/>
      <c r="CZ13" s="677">
        <v>9.9</v>
      </c>
      <c r="DA13" s="677"/>
      <c r="DB13" s="677"/>
      <c r="DC13" s="677"/>
      <c r="DD13" s="646">
        <v>164131</v>
      </c>
      <c r="DE13" s="641"/>
      <c r="DF13" s="641"/>
      <c r="DG13" s="641"/>
      <c r="DH13" s="641"/>
      <c r="DI13" s="641"/>
      <c r="DJ13" s="641"/>
      <c r="DK13" s="641"/>
      <c r="DL13" s="641"/>
      <c r="DM13" s="641"/>
      <c r="DN13" s="641"/>
      <c r="DO13" s="641"/>
      <c r="DP13" s="642"/>
      <c r="DQ13" s="646">
        <v>618899</v>
      </c>
      <c r="DR13" s="641"/>
      <c r="DS13" s="641"/>
      <c r="DT13" s="641"/>
      <c r="DU13" s="641"/>
      <c r="DV13" s="641"/>
      <c r="DW13" s="641"/>
      <c r="DX13" s="641"/>
      <c r="DY13" s="641"/>
      <c r="DZ13" s="641"/>
      <c r="EA13" s="641"/>
      <c r="EB13" s="641"/>
      <c r="EC13" s="684"/>
    </row>
    <row r="14" spans="2:143" ht="11.25" customHeight="1">
      <c r="B14" s="637" t="s">
        <v>252</v>
      </c>
      <c r="C14" s="638"/>
      <c r="D14" s="638"/>
      <c r="E14" s="638"/>
      <c r="F14" s="638"/>
      <c r="G14" s="638"/>
      <c r="H14" s="638"/>
      <c r="I14" s="638"/>
      <c r="J14" s="638"/>
      <c r="K14" s="638"/>
      <c r="L14" s="638"/>
      <c r="M14" s="638"/>
      <c r="N14" s="638"/>
      <c r="O14" s="638"/>
      <c r="P14" s="638"/>
      <c r="Q14" s="639"/>
      <c r="R14" s="640">
        <v>21838</v>
      </c>
      <c r="S14" s="641"/>
      <c r="T14" s="641"/>
      <c r="U14" s="641"/>
      <c r="V14" s="641"/>
      <c r="W14" s="641"/>
      <c r="X14" s="641"/>
      <c r="Y14" s="642"/>
      <c r="Z14" s="677">
        <v>0.2</v>
      </c>
      <c r="AA14" s="677"/>
      <c r="AB14" s="677"/>
      <c r="AC14" s="677"/>
      <c r="AD14" s="678">
        <v>21838</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90104</v>
      </c>
      <c r="BH14" s="641"/>
      <c r="BI14" s="641"/>
      <c r="BJ14" s="641"/>
      <c r="BK14" s="641"/>
      <c r="BL14" s="641"/>
      <c r="BM14" s="641"/>
      <c r="BN14" s="642"/>
      <c r="BO14" s="677">
        <v>2.5</v>
      </c>
      <c r="BP14" s="677"/>
      <c r="BQ14" s="677"/>
      <c r="BR14" s="677"/>
      <c r="BS14" s="646" t="s">
        <v>127</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618646</v>
      </c>
      <c r="CS14" s="641"/>
      <c r="CT14" s="641"/>
      <c r="CU14" s="641"/>
      <c r="CV14" s="641"/>
      <c r="CW14" s="641"/>
      <c r="CX14" s="641"/>
      <c r="CY14" s="642"/>
      <c r="CZ14" s="677">
        <v>6.3</v>
      </c>
      <c r="DA14" s="677"/>
      <c r="DB14" s="677"/>
      <c r="DC14" s="677"/>
      <c r="DD14" s="646">
        <v>866</v>
      </c>
      <c r="DE14" s="641"/>
      <c r="DF14" s="641"/>
      <c r="DG14" s="641"/>
      <c r="DH14" s="641"/>
      <c r="DI14" s="641"/>
      <c r="DJ14" s="641"/>
      <c r="DK14" s="641"/>
      <c r="DL14" s="641"/>
      <c r="DM14" s="641"/>
      <c r="DN14" s="641"/>
      <c r="DO14" s="641"/>
      <c r="DP14" s="642"/>
      <c r="DQ14" s="646">
        <v>615436</v>
      </c>
      <c r="DR14" s="641"/>
      <c r="DS14" s="641"/>
      <c r="DT14" s="641"/>
      <c r="DU14" s="641"/>
      <c r="DV14" s="641"/>
      <c r="DW14" s="641"/>
      <c r="DX14" s="641"/>
      <c r="DY14" s="641"/>
      <c r="DZ14" s="641"/>
      <c r="EA14" s="641"/>
      <c r="EB14" s="641"/>
      <c r="EC14" s="684"/>
    </row>
    <row r="15" spans="2:143" ht="11.25" customHeight="1">
      <c r="B15" s="637" t="s">
        <v>255</v>
      </c>
      <c r="C15" s="638"/>
      <c r="D15" s="638"/>
      <c r="E15" s="638"/>
      <c r="F15" s="638"/>
      <c r="G15" s="638"/>
      <c r="H15" s="638"/>
      <c r="I15" s="638"/>
      <c r="J15" s="638"/>
      <c r="K15" s="638"/>
      <c r="L15" s="638"/>
      <c r="M15" s="638"/>
      <c r="N15" s="638"/>
      <c r="O15" s="638"/>
      <c r="P15" s="638"/>
      <c r="Q15" s="639"/>
      <c r="R15" s="640" t="s">
        <v>229</v>
      </c>
      <c r="S15" s="641"/>
      <c r="T15" s="641"/>
      <c r="U15" s="641"/>
      <c r="V15" s="641"/>
      <c r="W15" s="641"/>
      <c r="X15" s="641"/>
      <c r="Y15" s="642"/>
      <c r="Z15" s="677" t="s">
        <v>127</v>
      </c>
      <c r="AA15" s="677"/>
      <c r="AB15" s="677"/>
      <c r="AC15" s="677"/>
      <c r="AD15" s="678" t="s">
        <v>127</v>
      </c>
      <c r="AE15" s="678"/>
      <c r="AF15" s="678"/>
      <c r="AG15" s="678"/>
      <c r="AH15" s="678"/>
      <c r="AI15" s="678"/>
      <c r="AJ15" s="678"/>
      <c r="AK15" s="678"/>
      <c r="AL15" s="643" t="s">
        <v>229</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205196</v>
      </c>
      <c r="BH15" s="641"/>
      <c r="BI15" s="641"/>
      <c r="BJ15" s="641"/>
      <c r="BK15" s="641"/>
      <c r="BL15" s="641"/>
      <c r="BM15" s="641"/>
      <c r="BN15" s="642"/>
      <c r="BO15" s="677">
        <v>5.8</v>
      </c>
      <c r="BP15" s="677"/>
      <c r="BQ15" s="677"/>
      <c r="BR15" s="677"/>
      <c r="BS15" s="646" t="s">
        <v>229</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767047</v>
      </c>
      <c r="CS15" s="641"/>
      <c r="CT15" s="641"/>
      <c r="CU15" s="641"/>
      <c r="CV15" s="641"/>
      <c r="CW15" s="641"/>
      <c r="CX15" s="641"/>
      <c r="CY15" s="642"/>
      <c r="CZ15" s="677">
        <v>7.8</v>
      </c>
      <c r="DA15" s="677"/>
      <c r="DB15" s="677"/>
      <c r="DC15" s="677"/>
      <c r="DD15" s="646">
        <v>21245</v>
      </c>
      <c r="DE15" s="641"/>
      <c r="DF15" s="641"/>
      <c r="DG15" s="641"/>
      <c r="DH15" s="641"/>
      <c r="DI15" s="641"/>
      <c r="DJ15" s="641"/>
      <c r="DK15" s="641"/>
      <c r="DL15" s="641"/>
      <c r="DM15" s="641"/>
      <c r="DN15" s="641"/>
      <c r="DO15" s="641"/>
      <c r="DP15" s="642"/>
      <c r="DQ15" s="646">
        <v>749889</v>
      </c>
      <c r="DR15" s="641"/>
      <c r="DS15" s="641"/>
      <c r="DT15" s="641"/>
      <c r="DU15" s="641"/>
      <c r="DV15" s="641"/>
      <c r="DW15" s="641"/>
      <c r="DX15" s="641"/>
      <c r="DY15" s="641"/>
      <c r="DZ15" s="641"/>
      <c r="EA15" s="641"/>
      <c r="EB15" s="641"/>
      <c r="EC15" s="684"/>
    </row>
    <row r="16" spans="2:143" ht="11.25" customHeight="1">
      <c r="B16" s="637" t="s">
        <v>258</v>
      </c>
      <c r="C16" s="638"/>
      <c r="D16" s="638"/>
      <c r="E16" s="638"/>
      <c r="F16" s="638"/>
      <c r="G16" s="638"/>
      <c r="H16" s="638"/>
      <c r="I16" s="638"/>
      <c r="J16" s="638"/>
      <c r="K16" s="638"/>
      <c r="L16" s="638"/>
      <c r="M16" s="638"/>
      <c r="N16" s="638"/>
      <c r="O16" s="638"/>
      <c r="P16" s="638"/>
      <c r="Q16" s="639"/>
      <c r="R16" s="640">
        <v>6609</v>
      </c>
      <c r="S16" s="641"/>
      <c r="T16" s="641"/>
      <c r="U16" s="641"/>
      <c r="V16" s="641"/>
      <c r="W16" s="641"/>
      <c r="X16" s="641"/>
      <c r="Y16" s="642"/>
      <c r="Z16" s="677">
        <v>0.1</v>
      </c>
      <c r="AA16" s="677"/>
      <c r="AB16" s="677"/>
      <c r="AC16" s="677"/>
      <c r="AD16" s="678">
        <v>6609</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229</v>
      </c>
      <c r="BH16" s="641"/>
      <c r="BI16" s="641"/>
      <c r="BJ16" s="641"/>
      <c r="BK16" s="641"/>
      <c r="BL16" s="641"/>
      <c r="BM16" s="641"/>
      <c r="BN16" s="642"/>
      <c r="BO16" s="677" t="s">
        <v>229</v>
      </c>
      <c r="BP16" s="677"/>
      <c r="BQ16" s="677"/>
      <c r="BR16" s="677"/>
      <c r="BS16" s="646" t="s">
        <v>229</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5813</v>
      </c>
      <c r="CS16" s="641"/>
      <c r="CT16" s="641"/>
      <c r="CU16" s="641"/>
      <c r="CV16" s="641"/>
      <c r="CW16" s="641"/>
      <c r="CX16" s="641"/>
      <c r="CY16" s="642"/>
      <c r="CZ16" s="677">
        <v>0.1</v>
      </c>
      <c r="DA16" s="677"/>
      <c r="DB16" s="677"/>
      <c r="DC16" s="677"/>
      <c r="DD16" s="646" t="s">
        <v>229</v>
      </c>
      <c r="DE16" s="641"/>
      <c r="DF16" s="641"/>
      <c r="DG16" s="641"/>
      <c r="DH16" s="641"/>
      <c r="DI16" s="641"/>
      <c r="DJ16" s="641"/>
      <c r="DK16" s="641"/>
      <c r="DL16" s="641"/>
      <c r="DM16" s="641"/>
      <c r="DN16" s="641"/>
      <c r="DO16" s="641"/>
      <c r="DP16" s="642"/>
      <c r="DQ16" s="646">
        <v>5685</v>
      </c>
      <c r="DR16" s="641"/>
      <c r="DS16" s="641"/>
      <c r="DT16" s="641"/>
      <c r="DU16" s="641"/>
      <c r="DV16" s="641"/>
      <c r="DW16" s="641"/>
      <c r="DX16" s="641"/>
      <c r="DY16" s="641"/>
      <c r="DZ16" s="641"/>
      <c r="EA16" s="641"/>
      <c r="EB16" s="641"/>
      <c r="EC16" s="684"/>
    </row>
    <row r="17" spans="2:133" ht="11.25" customHeight="1">
      <c r="B17" s="637" t="s">
        <v>261</v>
      </c>
      <c r="C17" s="638"/>
      <c r="D17" s="638"/>
      <c r="E17" s="638"/>
      <c r="F17" s="638"/>
      <c r="G17" s="638"/>
      <c r="H17" s="638"/>
      <c r="I17" s="638"/>
      <c r="J17" s="638"/>
      <c r="K17" s="638"/>
      <c r="L17" s="638"/>
      <c r="M17" s="638"/>
      <c r="N17" s="638"/>
      <c r="O17" s="638"/>
      <c r="P17" s="638"/>
      <c r="Q17" s="639"/>
      <c r="R17" s="640">
        <v>52110</v>
      </c>
      <c r="S17" s="641"/>
      <c r="T17" s="641"/>
      <c r="U17" s="641"/>
      <c r="V17" s="641"/>
      <c r="W17" s="641"/>
      <c r="X17" s="641"/>
      <c r="Y17" s="642"/>
      <c r="Z17" s="677">
        <v>0.5</v>
      </c>
      <c r="AA17" s="677"/>
      <c r="AB17" s="677"/>
      <c r="AC17" s="677"/>
      <c r="AD17" s="678">
        <v>52110</v>
      </c>
      <c r="AE17" s="678"/>
      <c r="AF17" s="678"/>
      <c r="AG17" s="678"/>
      <c r="AH17" s="678"/>
      <c r="AI17" s="678"/>
      <c r="AJ17" s="678"/>
      <c r="AK17" s="678"/>
      <c r="AL17" s="643">
        <v>0.8</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229</v>
      </c>
      <c r="BH17" s="641"/>
      <c r="BI17" s="641"/>
      <c r="BJ17" s="641"/>
      <c r="BK17" s="641"/>
      <c r="BL17" s="641"/>
      <c r="BM17" s="641"/>
      <c r="BN17" s="642"/>
      <c r="BO17" s="677" t="s">
        <v>229</v>
      </c>
      <c r="BP17" s="677"/>
      <c r="BQ17" s="677"/>
      <c r="BR17" s="677"/>
      <c r="BS17" s="646" t="s">
        <v>229</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982478</v>
      </c>
      <c r="CS17" s="641"/>
      <c r="CT17" s="641"/>
      <c r="CU17" s="641"/>
      <c r="CV17" s="641"/>
      <c r="CW17" s="641"/>
      <c r="CX17" s="641"/>
      <c r="CY17" s="642"/>
      <c r="CZ17" s="677">
        <v>10</v>
      </c>
      <c r="DA17" s="677"/>
      <c r="DB17" s="677"/>
      <c r="DC17" s="677"/>
      <c r="DD17" s="646" t="s">
        <v>229</v>
      </c>
      <c r="DE17" s="641"/>
      <c r="DF17" s="641"/>
      <c r="DG17" s="641"/>
      <c r="DH17" s="641"/>
      <c r="DI17" s="641"/>
      <c r="DJ17" s="641"/>
      <c r="DK17" s="641"/>
      <c r="DL17" s="641"/>
      <c r="DM17" s="641"/>
      <c r="DN17" s="641"/>
      <c r="DO17" s="641"/>
      <c r="DP17" s="642"/>
      <c r="DQ17" s="646">
        <v>980408</v>
      </c>
      <c r="DR17" s="641"/>
      <c r="DS17" s="641"/>
      <c r="DT17" s="641"/>
      <c r="DU17" s="641"/>
      <c r="DV17" s="641"/>
      <c r="DW17" s="641"/>
      <c r="DX17" s="641"/>
      <c r="DY17" s="641"/>
      <c r="DZ17" s="641"/>
      <c r="EA17" s="641"/>
      <c r="EB17" s="641"/>
      <c r="EC17" s="684"/>
    </row>
    <row r="18" spans="2:133" ht="11.25" customHeight="1">
      <c r="B18" s="637" t="s">
        <v>264</v>
      </c>
      <c r="C18" s="638"/>
      <c r="D18" s="638"/>
      <c r="E18" s="638"/>
      <c r="F18" s="638"/>
      <c r="G18" s="638"/>
      <c r="H18" s="638"/>
      <c r="I18" s="638"/>
      <c r="J18" s="638"/>
      <c r="K18" s="638"/>
      <c r="L18" s="638"/>
      <c r="M18" s="638"/>
      <c r="N18" s="638"/>
      <c r="O18" s="638"/>
      <c r="P18" s="638"/>
      <c r="Q18" s="639"/>
      <c r="R18" s="640">
        <v>18681</v>
      </c>
      <c r="S18" s="641"/>
      <c r="T18" s="641"/>
      <c r="U18" s="641"/>
      <c r="V18" s="641"/>
      <c r="W18" s="641"/>
      <c r="X18" s="641"/>
      <c r="Y18" s="642"/>
      <c r="Z18" s="677">
        <v>0.2</v>
      </c>
      <c r="AA18" s="677"/>
      <c r="AB18" s="677"/>
      <c r="AC18" s="677"/>
      <c r="AD18" s="678">
        <v>18681</v>
      </c>
      <c r="AE18" s="678"/>
      <c r="AF18" s="678"/>
      <c r="AG18" s="678"/>
      <c r="AH18" s="678"/>
      <c r="AI18" s="678"/>
      <c r="AJ18" s="678"/>
      <c r="AK18" s="678"/>
      <c r="AL18" s="643">
        <v>0.3</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229</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127</v>
      </c>
      <c r="DA18" s="677"/>
      <c r="DB18" s="677"/>
      <c r="DC18" s="677"/>
      <c r="DD18" s="646" t="s">
        <v>229</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c r="B19" s="637" t="s">
        <v>267</v>
      </c>
      <c r="C19" s="638"/>
      <c r="D19" s="638"/>
      <c r="E19" s="638"/>
      <c r="F19" s="638"/>
      <c r="G19" s="638"/>
      <c r="H19" s="638"/>
      <c r="I19" s="638"/>
      <c r="J19" s="638"/>
      <c r="K19" s="638"/>
      <c r="L19" s="638"/>
      <c r="M19" s="638"/>
      <c r="N19" s="638"/>
      <c r="O19" s="638"/>
      <c r="P19" s="638"/>
      <c r="Q19" s="639"/>
      <c r="R19" s="640">
        <v>2780</v>
      </c>
      <c r="S19" s="641"/>
      <c r="T19" s="641"/>
      <c r="U19" s="641"/>
      <c r="V19" s="641"/>
      <c r="W19" s="641"/>
      <c r="X19" s="641"/>
      <c r="Y19" s="642"/>
      <c r="Z19" s="677">
        <v>0</v>
      </c>
      <c r="AA19" s="677"/>
      <c r="AB19" s="677"/>
      <c r="AC19" s="677"/>
      <c r="AD19" s="678">
        <v>2780</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113491</v>
      </c>
      <c r="BH19" s="641"/>
      <c r="BI19" s="641"/>
      <c r="BJ19" s="641"/>
      <c r="BK19" s="641"/>
      <c r="BL19" s="641"/>
      <c r="BM19" s="641"/>
      <c r="BN19" s="642"/>
      <c r="BO19" s="677">
        <v>3.2</v>
      </c>
      <c r="BP19" s="677"/>
      <c r="BQ19" s="677"/>
      <c r="BR19" s="677"/>
      <c r="BS19" s="646" t="s">
        <v>229</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229</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c r="B20" s="637" t="s">
        <v>270</v>
      </c>
      <c r="C20" s="638"/>
      <c r="D20" s="638"/>
      <c r="E20" s="638"/>
      <c r="F20" s="638"/>
      <c r="G20" s="638"/>
      <c r="H20" s="638"/>
      <c r="I20" s="638"/>
      <c r="J20" s="638"/>
      <c r="K20" s="638"/>
      <c r="L20" s="638"/>
      <c r="M20" s="638"/>
      <c r="N20" s="638"/>
      <c r="O20" s="638"/>
      <c r="P20" s="638"/>
      <c r="Q20" s="639"/>
      <c r="R20" s="640">
        <v>1171</v>
      </c>
      <c r="S20" s="641"/>
      <c r="T20" s="641"/>
      <c r="U20" s="641"/>
      <c r="V20" s="641"/>
      <c r="W20" s="641"/>
      <c r="X20" s="641"/>
      <c r="Y20" s="642"/>
      <c r="Z20" s="677">
        <v>0</v>
      </c>
      <c r="AA20" s="677"/>
      <c r="AB20" s="677"/>
      <c r="AC20" s="677"/>
      <c r="AD20" s="678">
        <v>1171</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113491</v>
      </c>
      <c r="BH20" s="641"/>
      <c r="BI20" s="641"/>
      <c r="BJ20" s="641"/>
      <c r="BK20" s="641"/>
      <c r="BL20" s="641"/>
      <c r="BM20" s="641"/>
      <c r="BN20" s="642"/>
      <c r="BO20" s="677">
        <v>3.2</v>
      </c>
      <c r="BP20" s="677"/>
      <c r="BQ20" s="677"/>
      <c r="BR20" s="677"/>
      <c r="BS20" s="646" t="s">
        <v>229</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9802482</v>
      </c>
      <c r="CS20" s="641"/>
      <c r="CT20" s="641"/>
      <c r="CU20" s="641"/>
      <c r="CV20" s="641"/>
      <c r="CW20" s="641"/>
      <c r="CX20" s="641"/>
      <c r="CY20" s="642"/>
      <c r="CZ20" s="677">
        <v>100</v>
      </c>
      <c r="DA20" s="677"/>
      <c r="DB20" s="677"/>
      <c r="DC20" s="677"/>
      <c r="DD20" s="646">
        <v>428997</v>
      </c>
      <c r="DE20" s="641"/>
      <c r="DF20" s="641"/>
      <c r="DG20" s="641"/>
      <c r="DH20" s="641"/>
      <c r="DI20" s="641"/>
      <c r="DJ20" s="641"/>
      <c r="DK20" s="641"/>
      <c r="DL20" s="641"/>
      <c r="DM20" s="641"/>
      <c r="DN20" s="641"/>
      <c r="DO20" s="641"/>
      <c r="DP20" s="642"/>
      <c r="DQ20" s="646">
        <v>7330363</v>
      </c>
      <c r="DR20" s="641"/>
      <c r="DS20" s="641"/>
      <c r="DT20" s="641"/>
      <c r="DU20" s="641"/>
      <c r="DV20" s="641"/>
      <c r="DW20" s="641"/>
      <c r="DX20" s="641"/>
      <c r="DY20" s="641"/>
      <c r="DZ20" s="641"/>
      <c r="EA20" s="641"/>
      <c r="EB20" s="641"/>
      <c r="EC20" s="684"/>
    </row>
    <row r="21" spans="2:133" ht="11.25" customHeight="1">
      <c r="B21" s="637" t="s">
        <v>273</v>
      </c>
      <c r="C21" s="638"/>
      <c r="D21" s="638"/>
      <c r="E21" s="638"/>
      <c r="F21" s="638"/>
      <c r="G21" s="638"/>
      <c r="H21" s="638"/>
      <c r="I21" s="638"/>
      <c r="J21" s="638"/>
      <c r="K21" s="638"/>
      <c r="L21" s="638"/>
      <c r="M21" s="638"/>
      <c r="N21" s="638"/>
      <c r="O21" s="638"/>
      <c r="P21" s="638"/>
      <c r="Q21" s="639"/>
      <c r="R21" s="640">
        <v>29478</v>
      </c>
      <c r="S21" s="641"/>
      <c r="T21" s="641"/>
      <c r="U21" s="641"/>
      <c r="V21" s="641"/>
      <c r="W21" s="641"/>
      <c r="X21" s="641"/>
      <c r="Y21" s="642"/>
      <c r="Z21" s="677">
        <v>0.3</v>
      </c>
      <c r="AA21" s="677"/>
      <c r="AB21" s="677"/>
      <c r="AC21" s="677"/>
      <c r="AD21" s="678">
        <v>29478</v>
      </c>
      <c r="AE21" s="678"/>
      <c r="AF21" s="678"/>
      <c r="AG21" s="678"/>
      <c r="AH21" s="678"/>
      <c r="AI21" s="678"/>
      <c r="AJ21" s="678"/>
      <c r="AK21" s="678"/>
      <c r="AL21" s="643">
        <v>0.5</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229</v>
      </c>
      <c r="BH21" s="641"/>
      <c r="BI21" s="641"/>
      <c r="BJ21" s="641"/>
      <c r="BK21" s="641"/>
      <c r="BL21" s="641"/>
      <c r="BM21" s="641"/>
      <c r="BN21" s="642"/>
      <c r="BO21" s="677" t="s">
        <v>127</v>
      </c>
      <c r="BP21" s="677"/>
      <c r="BQ21" s="677"/>
      <c r="BR21" s="677"/>
      <c r="BS21" s="646" t="s">
        <v>229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275</v>
      </c>
      <c r="C22" s="638"/>
      <c r="D22" s="638"/>
      <c r="E22" s="638"/>
      <c r="F22" s="638"/>
      <c r="G22" s="638"/>
      <c r="H22" s="638"/>
      <c r="I22" s="638"/>
      <c r="J22" s="638"/>
      <c r="K22" s="638"/>
      <c r="L22" s="638"/>
      <c r="M22" s="638"/>
      <c r="N22" s="638"/>
      <c r="O22" s="638"/>
      <c r="P22" s="638"/>
      <c r="Q22" s="639"/>
      <c r="R22" s="640">
        <v>2113053</v>
      </c>
      <c r="S22" s="641"/>
      <c r="T22" s="641"/>
      <c r="U22" s="641"/>
      <c r="V22" s="641"/>
      <c r="W22" s="641"/>
      <c r="X22" s="641"/>
      <c r="Y22" s="642"/>
      <c r="Z22" s="677">
        <v>20.5</v>
      </c>
      <c r="AA22" s="677"/>
      <c r="AB22" s="677"/>
      <c r="AC22" s="677"/>
      <c r="AD22" s="678">
        <v>1991439</v>
      </c>
      <c r="AE22" s="678"/>
      <c r="AF22" s="678"/>
      <c r="AG22" s="678"/>
      <c r="AH22" s="678"/>
      <c r="AI22" s="678"/>
      <c r="AJ22" s="678"/>
      <c r="AK22" s="678"/>
      <c r="AL22" s="643">
        <v>31.4</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278</v>
      </c>
      <c r="C23" s="638"/>
      <c r="D23" s="638"/>
      <c r="E23" s="638"/>
      <c r="F23" s="638"/>
      <c r="G23" s="638"/>
      <c r="H23" s="638"/>
      <c r="I23" s="638"/>
      <c r="J23" s="638"/>
      <c r="K23" s="638"/>
      <c r="L23" s="638"/>
      <c r="M23" s="638"/>
      <c r="N23" s="638"/>
      <c r="O23" s="638"/>
      <c r="P23" s="638"/>
      <c r="Q23" s="639"/>
      <c r="R23" s="640">
        <v>1991439</v>
      </c>
      <c r="S23" s="641"/>
      <c r="T23" s="641"/>
      <c r="U23" s="641"/>
      <c r="V23" s="641"/>
      <c r="W23" s="641"/>
      <c r="X23" s="641"/>
      <c r="Y23" s="642"/>
      <c r="Z23" s="677">
        <v>19.3</v>
      </c>
      <c r="AA23" s="677"/>
      <c r="AB23" s="677"/>
      <c r="AC23" s="677"/>
      <c r="AD23" s="678">
        <v>1991439</v>
      </c>
      <c r="AE23" s="678"/>
      <c r="AF23" s="678"/>
      <c r="AG23" s="678"/>
      <c r="AH23" s="678"/>
      <c r="AI23" s="678"/>
      <c r="AJ23" s="678"/>
      <c r="AK23" s="678"/>
      <c r="AL23" s="643">
        <v>31.4</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113491</v>
      </c>
      <c r="BH23" s="641"/>
      <c r="BI23" s="641"/>
      <c r="BJ23" s="641"/>
      <c r="BK23" s="641"/>
      <c r="BL23" s="641"/>
      <c r="BM23" s="641"/>
      <c r="BN23" s="642"/>
      <c r="BO23" s="677">
        <v>3.2</v>
      </c>
      <c r="BP23" s="677"/>
      <c r="BQ23" s="677"/>
      <c r="BR23" s="677"/>
      <c r="BS23" s="646" t="s">
        <v>229</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c r="B24" s="637" t="s">
        <v>285</v>
      </c>
      <c r="C24" s="638"/>
      <c r="D24" s="638"/>
      <c r="E24" s="638"/>
      <c r="F24" s="638"/>
      <c r="G24" s="638"/>
      <c r="H24" s="638"/>
      <c r="I24" s="638"/>
      <c r="J24" s="638"/>
      <c r="K24" s="638"/>
      <c r="L24" s="638"/>
      <c r="M24" s="638"/>
      <c r="N24" s="638"/>
      <c r="O24" s="638"/>
      <c r="P24" s="638"/>
      <c r="Q24" s="639"/>
      <c r="R24" s="640">
        <v>121577</v>
      </c>
      <c r="S24" s="641"/>
      <c r="T24" s="641"/>
      <c r="U24" s="641"/>
      <c r="V24" s="641"/>
      <c r="W24" s="641"/>
      <c r="X24" s="641"/>
      <c r="Y24" s="642"/>
      <c r="Z24" s="677">
        <v>1.2</v>
      </c>
      <c r="AA24" s="677"/>
      <c r="AB24" s="677"/>
      <c r="AC24" s="677"/>
      <c r="AD24" s="678" t="s">
        <v>229</v>
      </c>
      <c r="AE24" s="678"/>
      <c r="AF24" s="678"/>
      <c r="AG24" s="678"/>
      <c r="AH24" s="678"/>
      <c r="AI24" s="678"/>
      <c r="AJ24" s="678"/>
      <c r="AK24" s="678"/>
      <c r="AL24" s="643" t="s">
        <v>229</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229</v>
      </c>
      <c r="BH24" s="641"/>
      <c r="BI24" s="641"/>
      <c r="BJ24" s="641"/>
      <c r="BK24" s="641"/>
      <c r="BL24" s="641"/>
      <c r="BM24" s="641"/>
      <c r="BN24" s="642"/>
      <c r="BO24" s="677" t="s">
        <v>229</v>
      </c>
      <c r="BP24" s="677"/>
      <c r="BQ24" s="677"/>
      <c r="BR24" s="677"/>
      <c r="BS24" s="646" t="s">
        <v>127</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4676790</v>
      </c>
      <c r="CS24" s="696"/>
      <c r="CT24" s="696"/>
      <c r="CU24" s="696"/>
      <c r="CV24" s="696"/>
      <c r="CW24" s="696"/>
      <c r="CX24" s="696"/>
      <c r="CY24" s="739"/>
      <c r="CZ24" s="740">
        <v>47.7</v>
      </c>
      <c r="DA24" s="711"/>
      <c r="DB24" s="711"/>
      <c r="DC24" s="743"/>
      <c r="DD24" s="738">
        <v>3228640</v>
      </c>
      <c r="DE24" s="696"/>
      <c r="DF24" s="696"/>
      <c r="DG24" s="696"/>
      <c r="DH24" s="696"/>
      <c r="DI24" s="696"/>
      <c r="DJ24" s="696"/>
      <c r="DK24" s="739"/>
      <c r="DL24" s="738">
        <v>3156549</v>
      </c>
      <c r="DM24" s="696"/>
      <c r="DN24" s="696"/>
      <c r="DO24" s="696"/>
      <c r="DP24" s="696"/>
      <c r="DQ24" s="696"/>
      <c r="DR24" s="696"/>
      <c r="DS24" s="696"/>
      <c r="DT24" s="696"/>
      <c r="DU24" s="696"/>
      <c r="DV24" s="739"/>
      <c r="DW24" s="740">
        <v>47</v>
      </c>
      <c r="DX24" s="711"/>
      <c r="DY24" s="711"/>
      <c r="DZ24" s="711"/>
      <c r="EA24" s="711"/>
      <c r="EB24" s="711"/>
      <c r="EC24" s="741"/>
    </row>
    <row r="25" spans="2:133" ht="11.25" customHeight="1">
      <c r="B25" s="637" t="s">
        <v>288</v>
      </c>
      <c r="C25" s="638"/>
      <c r="D25" s="638"/>
      <c r="E25" s="638"/>
      <c r="F25" s="638"/>
      <c r="G25" s="638"/>
      <c r="H25" s="638"/>
      <c r="I25" s="638"/>
      <c r="J25" s="638"/>
      <c r="K25" s="638"/>
      <c r="L25" s="638"/>
      <c r="M25" s="638"/>
      <c r="N25" s="638"/>
      <c r="O25" s="638"/>
      <c r="P25" s="638"/>
      <c r="Q25" s="639"/>
      <c r="R25" s="640">
        <v>37</v>
      </c>
      <c r="S25" s="641"/>
      <c r="T25" s="641"/>
      <c r="U25" s="641"/>
      <c r="V25" s="641"/>
      <c r="W25" s="641"/>
      <c r="X25" s="641"/>
      <c r="Y25" s="642"/>
      <c r="Z25" s="677">
        <v>0</v>
      </c>
      <c r="AA25" s="677"/>
      <c r="AB25" s="677"/>
      <c r="AC25" s="677"/>
      <c r="AD25" s="678" t="s">
        <v>127</v>
      </c>
      <c r="AE25" s="678"/>
      <c r="AF25" s="678"/>
      <c r="AG25" s="678"/>
      <c r="AH25" s="678"/>
      <c r="AI25" s="678"/>
      <c r="AJ25" s="678"/>
      <c r="AK25" s="678"/>
      <c r="AL25" s="643" t="s">
        <v>229</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127</v>
      </c>
      <c r="BP25" s="677"/>
      <c r="BQ25" s="677"/>
      <c r="BR25" s="677"/>
      <c r="BS25" s="646" t="s">
        <v>229</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1736671</v>
      </c>
      <c r="CS25" s="659"/>
      <c r="CT25" s="659"/>
      <c r="CU25" s="659"/>
      <c r="CV25" s="659"/>
      <c r="CW25" s="659"/>
      <c r="CX25" s="659"/>
      <c r="CY25" s="660"/>
      <c r="CZ25" s="643">
        <v>17.7</v>
      </c>
      <c r="DA25" s="661"/>
      <c r="DB25" s="661"/>
      <c r="DC25" s="662"/>
      <c r="DD25" s="646">
        <v>1601199</v>
      </c>
      <c r="DE25" s="659"/>
      <c r="DF25" s="659"/>
      <c r="DG25" s="659"/>
      <c r="DH25" s="659"/>
      <c r="DI25" s="659"/>
      <c r="DJ25" s="659"/>
      <c r="DK25" s="660"/>
      <c r="DL25" s="646">
        <v>1567594</v>
      </c>
      <c r="DM25" s="659"/>
      <c r="DN25" s="659"/>
      <c r="DO25" s="659"/>
      <c r="DP25" s="659"/>
      <c r="DQ25" s="659"/>
      <c r="DR25" s="659"/>
      <c r="DS25" s="659"/>
      <c r="DT25" s="659"/>
      <c r="DU25" s="659"/>
      <c r="DV25" s="660"/>
      <c r="DW25" s="643">
        <v>23.3</v>
      </c>
      <c r="DX25" s="661"/>
      <c r="DY25" s="661"/>
      <c r="DZ25" s="661"/>
      <c r="EA25" s="661"/>
      <c r="EB25" s="661"/>
      <c r="EC25" s="676"/>
    </row>
    <row r="26" spans="2:133" ht="11.25" customHeight="1">
      <c r="B26" s="637" t="s">
        <v>291</v>
      </c>
      <c r="C26" s="638"/>
      <c r="D26" s="638"/>
      <c r="E26" s="638"/>
      <c r="F26" s="638"/>
      <c r="G26" s="638"/>
      <c r="H26" s="638"/>
      <c r="I26" s="638"/>
      <c r="J26" s="638"/>
      <c r="K26" s="638"/>
      <c r="L26" s="638"/>
      <c r="M26" s="638"/>
      <c r="N26" s="638"/>
      <c r="O26" s="638"/>
      <c r="P26" s="638"/>
      <c r="Q26" s="639"/>
      <c r="R26" s="640">
        <v>6547421</v>
      </c>
      <c r="S26" s="641"/>
      <c r="T26" s="641"/>
      <c r="U26" s="641"/>
      <c r="V26" s="641"/>
      <c r="W26" s="641"/>
      <c r="X26" s="641"/>
      <c r="Y26" s="642"/>
      <c r="Z26" s="677">
        <v>63.5</v>
      </c>
      <c r="AA26" s="677"/>
      <c r="AB26" s="677"/>
      <c r="AC26" s="677"/>
      <c r="AD26" s="678">
        <v>6312316</v>
      </c>
      <c r="AE26" s="678"/>
      <c r="AF26" s="678"/>
      <c r="AG26" s="678"/>
      <c r="AH26" s="678"/>
      <c r="AI26" s="678"/>
      <c r="AJ26" s="678"/>
      <c r="AK26" s="678"/>
      <c r="AL26" s="643">
        <v>99.6</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229</v>
      </c>
      <c r="BH26" s="641"/>
      <c r="BI26" s="641"/>
      <c r="BJ26" s="641"/>
      <c r="BK26" s="641"/>
      <c r="BL26" s="641"/>
      <c r="BM26" s="641"/>
      <c r="BN26" s="642"/>
      <c r="BO26" s="677" t="s">
        <v>127</v>
      </c>
      <c r="BP26" s="677"/>
      <c r="BQ26" s="677"/>
      <c r="BR26" s="677"/>
      <c r="BS26" s="646" t="s">
        <v>229</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1199285</v>
      </c>
      <c r="CS26" s="641"/>
      <c r="CT26" s="641"/>
      <c r="CU26" s="641"/>
      <c r="CV26" s="641"/>
      <c r="CW26" s="641"/>
      <c r="CX26" s="641"/>
      <c r="CY26" s="642"/>
      <c r="CZ26" s="643">
        <v>12.2</v>
      </c>
      <c r="DA26" s="661"/>
      <c r="DB26" s="661"/>
      <c r="DC26" s="662"/>
      <c r="DD26" s="646">
        <v>1072646</v>
      </c>
      <c r="DE26" s="641"/>
      <c r="DF26" s="641"/>
      <c r="DG26" s="641"/>
      <c r="DH26" s="641"/>
      <c r="DI26" s="641"/>
      <c r="DJ26" s="641"/>
      <c r="DK26" s="642"/>
      <c r="DL26" s="646" t="s">
        <v>127</v>
      </c>
      <c r="DM26" s="641"/>
      <c r="DN26" s="641"/>
      <c r="DO26" s="641"/>
      <c r="DP26" s="641"/>
      <c r="DQ26" s="641"/>
      <c r="DR26" s="641"/>
      <c r="DS26" s="641"/>
      <c r="DT26" s="641"/>
      <c r="DU26" s="641"/>
      <c r="DV26" s="642"/>
      <c r="DW26" s="643" t="s">
        <v>229</v>
      </c>
      <c r="DX26" s="661"/>
      <c r="DY26" s="661"/>
      <c r="DZ26" s="661"/>
      <c r="EA26" s="661"/>
      <c r="EB26" s="661"/>
      <c r="EC26" s="676"/>
    </row>
    <row r="27" spans="2:133" ht="11.25" customHeight="1">
      <c r="B27" s="637" t="s">
        <v>294</v>
      </c>
      <c r="C27" s="638"/>
      <c r="D27" s="638"/>
      <c r="E27" s="638"/>
      <c r="F27" s="638"/>
      <c r="G27" s="638"/>
      <c r="H27" s="638"/>
      <c r="I27" s="638"/>
      <c r="J27" s="638"/>
      <c r="K27" s="638"/>
      <c r="L27" s="638"/>
      <c r="M27" s="638"/>
      <c r="N27" s="638"/>
      <c r="O27" s="638"/>
      <c r="P27" s="638"/>
      <c r="Q27" s="639"/>
      <c r="R27" s="640">
        <v>4146</v>
      </c>
      <c r="S27" s="641"/>
      <c r="T27" s="641"/>
      <c r="U27" s="641"/>
      <c r="V27" s="641"/>
      <c r="W27" s="641"/>
      <c r="X27" s="641"/>
      <c r="Y27" s="642"/>
      <c r="Z27" s="677">
        <v>0</v>
      </c>
      <c r="AA27" s="677"/>
      <c r="AB27" s="677"/>
      <c r="AC27" s="677"/>
      <c r="AD27" s="678">
        <v>4146</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3562965</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1957641</v>
      </c>
      <c r="CS27" s="659"/>
      <c r="CT27" s="659"/>
      <c r="CU27" s="659"/>
      <c r="CV27" s="659"/>
      <c r="CW27" s="659"/>
      <c r="CX27" s="659"/>
      <c r="CY27" s="660"/>
      <c r="CZ27" s="643">
        <v>20</v>
      </c>
      <c r="DA27" s="661"/>
      <c r="DB27" s="661"/>
      <c r="DC27" s="662"/>
      <c r="DD27" s="646">
        <v>647033</v>
      </c>
      <c r="DE27" s="659"/>
      <c r="DF27" s="659"/>
      <c r="DG27" s="659"/>
      <c r="DH27" s="659"/>
      <c r="DI27" s="659"/>
      <c r="DJ27" s="659"/>
      <c r="DK27" s="660"/>
      <c r="DL27" s="646">
        <v>608547</v>
      </c>
      <c r="DM27" s="659"/>
      <c r="DN27" s="659"/>
      <c r="DO27" s="659"/>
      <c r="DP27" s="659"/>
      <c r="DQ27" s="659"/>
      <c r="DR27" s="659"/>
      <c r="DS27" s="659"/>
      <c r="DT27" s="659"/>
      <c r="DU27" s="659"/>
      <c r="DV27" s="660"/>
      <c r="DW27" s="643">
        <v>9.1</v>
      </c>
      <c r="DX27" s="661"/>
      <c r="DY27" s="661"/>
      <c r="DZ27" s="661"/>
      <c r="EA27" s="661"/>
      <c r="EB27" s="661"/>
      <c r="EC27" s="676"/>
    </row>
    <row r="28" spans="2:133" ht="11.25" customHeight="1">
      <c r="B28" s="637" t="s">
        <v>297</v>
      </c>
      <c r="C28" s="638"/>
      <c r="D28" s="638"/>
      <c r="E28" s="638"/>
      <c r="F28" s="638"/>
      <c r="G28" s="638"/>
      <c r="H28" s="638"/>
      <c r="I28" s="638"/>
      <c r="J28" s="638"/>
      <c r="K28" s="638"/>
      <c r="L28" s="638"/>
      <c r="M28" s="638"/>
      <c r="N28" s="638"/>
      <c r="O28" s="638"/>
      <c r="P28" s="638"/>
      <c r="Q28" s="639"/>
      <c r="R28" s="640">
        <v>61897</v>
      </c>
      <c r="S28" s="641"/>
      <c r="T28" s="641"/>
      <c r="U28" s="641"/>
      <c r="V28" s="641"/>
      <c r="W28" s="641"/>
      <c r="X28" s="641"/>
      <c r="Y28" s="642"/>
      <c r="Z28" s="677">
        <v>0.6</v>
      </c>
      <c r="AA28" s="677"/>
      <c r="AB28" s="677"/>
      <c r="AC28" s="677"/>
      <c r="AD28" s="678" t="s">
        <v>229</v>
      </c>
      <c r="AE28" s="678"/>
      <c r="AF28" s="678"/>
      <c r="AG28" s="678"/>
      <c r="AH28" s="678"/>
      <c r="AI28" s="678"/>
      <c r="AJ28" s="678"/>
      <c r="AK28" s="678"/>
      <c r="AL28" s="643" t="s">
        <v>229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982478</v>
      </c>
      <c r="CS28" s="641"/>
      <c r="CT28" s="641"/>
      <c r="CU28" s="641"/>
      <c r="CV28" s="641"/>
      <c r="CW28" s="641"/>
      <c r="CX28" s="641"/>
      <c r="CY28" s="642"/>
      <c r="CZ28" s="643">
        <v>10</v>
      </c>
      <c r="DA28" s="661"/>
      <c r="DB28" s="661"/>
      <c r="DC28" s="662"/>
      <c r="DD28" s="646">
        <v>980408</v>
      </c>
      <c r="DE28" s="641"/>
      <c r="DF28" s="641"/>
      <c r="DG28" s="641"/>
      <c r="DH28" s="641"/>
      <c r="DI28" s="641"/>
      <c r="DJ28" s="641"/>
      <c r="DK28" s="642"/>
      <c r="DL28" s="646">
        <v>980408</v>
      </c>
      <c r="DM28" s="641"/>
      <c r="DN28" s="641"/>
      <c r="DO28" s="641"/>
      <c r="DP28" s="641"/>
      <c r="DQ28" s="641"/>
      <c r="DR28" s="641"/>
      <c r="DS28" s="641"/>
      <c r="DT28" s="641"/>
      <c r="DU28" s="641"/>
      <c r="DV28" s="642"/>
      <c r="DW28" s="643">
        <v>14.6</v>
      </c>
      <c r="DX28" s="661"/>
      <c r="DY28" s="661"/>
      <c r="DZ28" s="661"/>
      <c r="EA28" s="661"/>
      <c r="EB28" s="661"/>
      <c r="EC28" s="676"/>
    </row>
    <row r="29" spans="2:133" ht="11.25" customHeight="1">
      <c r="B29" s="637" t="s">
        <v>299</v>
      </c>
      <c r="C29" s="638"/>
      <c r="D29" s="638"/>
      <c r="E29" s="638"/>
      <c r="F29" s="638"/>
      <c r="G29" s="638"/>
      <c r="H29" s="638"/>
      <c r="I29" s="638"/>
      <c r="J29" s="638"/>
      <c r="K29" s="638"/>
      <c r="L29" s="638"/>
      <c r="M29" s="638"/>
      <c r="N29" s="638"/>
      <c r="O29" s="638"/>
      <c r="P29" s="638"/>
      <c r="Q29" s="639"/>
      <c r="R29" s="640">
        <v>58758</v>
      </c>
      <c r="S29" s="641"/>
      <c r="T29" s="641"/>
      <c r="U29" s="641"/>
      <c r="V29" s="641"/>
      <c r="W29" s="641"/>
      <c r="X29" s="641"/>
      <c r="Y29" s="642"/>
      <c r="Z29" s="677">
        <v>0.6</v>
      </c>
      <c r="AA29" s="677"/>
      <c r="AB29" s="677"/>
      <c r="AC29" s="677"/>
      <c r="AD29" s="678">
        <v>12769</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301</v>
      </c>
      <c r="CG29" s="674"/>
      <c r="CH29" s="674"/>
      <c r="CI29" s="674"/>
      <c r="CJ29" s="674"/>
      <c r="CK29" s="674"/>
      <c r="CL29" s="674"/>
      <c r="CM29" s="674"/>
      <c r="CN29" s="674"/>
      <c r="CO29" s="674"/>
      <c r="CP29" s="674"/>
      <c r="CQ29" s="675"/>
      <c r="CR29" s="640">
        <v>982478</v>
      </c>
      <c r="CS29" s="659"/>
      <c r="CT29" s="659"/>
      <c r="CU29" s="659"/>
      <c r="CV29" s="659"/>
      <c r="CW29" s="659"/>
      <c r="CX29" s="659"/>
      <c r="CY29" s="660"/>
      <c r="CZ29" s="643">
        <v>10</v>
      </c>
      <c r="DA29" s="661"/>
      <c r="DB29" s="661"/>
      <c r="DC29" s="662"/>
      <c r="DD29" s="646">
        <v>980408</v>
      </c>
      <c r="DE29" s="659"/>
      <c r="DF29" s="659"/>
      <c r="DG29" s="659"/>
      <c r="DH29" s="659"/>
      <c r="DI29" s="659"/>
      <c r="DJ29" s="659"/>
      <c r="DK29" s="660"/>
      <c r="DL29" s="646">
        <v>980408</v>
      </c>
      <c r="DM29" s="659"/>
      <c r="DN29" s="659"/>
      <c r="DO29" s="659"/>
      <c r="DP29" s="659"/>
      <c r="DQ29" s="659"/>
      <c r="DR29" s="659"/>
      <c r="DS29" s="659"/>
      <c r="DT29" s="659"/>
      <c r="DU29" s="659"/>
      <c r="DV29" s="660"/>
      <c r="DW29" s="643">
        <v>14.6</v>
      </c>
      <c r="DX29" s="661"/>
      <c r="DY29" s="661"/>
      <c r="DZ29" s="661"/>
      <c r="EA29" s="661"/>
      <c r="EB29" s="661"/>
      <c r="EC29" s="676"/>
    </row>
    <row r="30" spans="2:133" ht="11.25" customHeight="1">
      <c r="B30" s="637" t="s">
        <v>302</v>
      </c>
      <c r="C30" s="638"/>
      <c r="D30" s="638"/>
      <c r="E30" s="638"/>
      <c r="F30" s="638"/>
      <c r="G30" s="638"/>
      <c r="H30" s="638"/>
      <c r="I30" s="638"/>
      <c r="J30" s="638"/>
      <c r="K30" s="638"/>
      <c r="L30" s="638"/>
      <c r="M30" s="638"/>
      <c r="N30" s="638"/>
      <c r="O30" s="638"/>
      <c r="P30" s="638"/>
      <c r="Q30" s="639"/>
      <c r="R30" s="640">
        <v>14540</v>
      </c>
      <c r="S30" s="641"/>
      <c r="T30" s="641"/>
      <c r="U30" s="641"/>
      <c r="V30" s="641"/>
      <c r="W30" s="641"/>
      <c r="X30" s="641"/>
      <c r="Y30" s="642"/>
      <c r="Z30" s="677">
        <v>0.1</v>
      </c>
      <c r="AA30" s="677"/>
      <c r="AB30" s="677"/>
      <c r="AC30" s="677"/>
      <c r="AD30" s="678" t="s">
        <v>127</v>
      </c>
      <c r="AE30" s="678"/>
      <c r="AF30" s="678"/>
      <c r="AG30" s="678"/>
      <c r="AH30" s="678"/>
      <c r="AI30" s="678"/>
      <c r="AJ30" s="678"/>
      <c r="AK30" s="678"/>
      <c r="AL30" s="643" t="s">
        <v>127</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928126</v>
      </c>
      <c r="CS30" s="641"/>
      <c r="CT30" s="641"/>
      <c r="CU30" s="641"/>
      <c r="CV30" s="641"/>
      <c r="CW30" s="641"/>
      <c r="CX30" s="641"/>
      <c r="CY30" s="642"/>
      <c r="CZ30" s="643">
        <v>9.5</v>
      </c>
      <c r="DA30" s="661"/>
      <c r="DB30" s="661"/>
      <c r="DC30" s="662"/>
      <c r="DD30" s="646">
        <v>926056</v>
      </c>
      <c r="DE30" s="641"/>
      <c r="DF30" s="641"/>
      <c r="DG30" s="641"/>
      <c r="DH30" s="641"/>
      <c r="DI30" s="641"/>
      <c r="DJ30" s="641"/>
      <c r="DK30" s="642"/>
      <c r="DL30" s="646">
        <v>926056</v>
      </c>
      <c r="DM30" s="641"/>
      <c r="DN30" s="641"/>
      <c r="DO30" s="641"/>
      <c r="DP30" s="641"/>
      <c r="DQ30" s="641"/>
      <c r="DR30" s="641"/>
      <c r="DS30" s="641"/>
      <c r="DT30" s="641"/>
      <c r="DU30" s="641"/>
      <c r="DV30" s="642"/>
      <c r="DW30" s="643">
        <v>13.8</v>
      </c>
      <c r="DX30" s="661"/>
      <c r="DY30" s="661"/>
      <c r="DZ30" s="661"/>
      <c r="EA30" s="661"/>
      <c r="EB30" s="661"/>
      <c r="EC30" s="676"/>
    </row>
    <row r="31" spans="2:133" ht="11.25" customHeight="1">
      <c r="B31" s="637" t="s">
        <v>306</v>
      </c>
      <c r="C31" s="638"/>
      <c r="D31" s="638"/>
      <c r="E31" s="638"/>
      <c r="F31" s="638"/>
      <c r="G31" s="638"/>
      <c r="H31" s="638"/>
      <c r="I31" s="638"/>
      <c r="J31" s="638"/>
      <c r="K31" s="638"/>
      <c r="L31" s="638"/>
      <c r="M31" s="638"/>
      <c r="N31" s="638"/>
      <c r="O31" s="638"/>
      <c r="P31" s="638"/>
      <c r="Q31" s="639"/>
      <c r="R31" s="640">
        <v>1008464</v>
      </c>
      <c r="S31" s="641"/>
      <c r="T31" s="641"/>
      <c r="U31" s="641"/>
      <c r="V31" s="641"/>
      <c r="W31" s="641"/>
      <c r="X31" s="641"/>
      <c r="Y31" s="642"/>
      <c r="Z31" s="677">
        <v>9.8000000000000007</v>
      </c>
      <c r="AA31" s="677"/>
      <c r="AB31" s="677"/>
      <c r="AC31" s="677"/>
      <c r="AD31" s="678" t="s">
        <v>229</v>
      </c>
      <c r="AE31" s="678"/>
      <c r="AF31" s="678"/>
      <c r="AG31" s="678"/>
      <c r="AH31" s="678"/>
      <c r="AI31" s="678"/>
      <c r="AJ31" s="678"/>
      <c r="AK31" s="678"/>
      <c r="AL31" s="643" t="s">
        <v>229</v>
      </c>
      <c r="AM31" s="644"/>
      <c r="AN31" s="644"/>
      <c r="AO31" s="679"/>
      <c r="AP31" s="716" t="s">
        <v>307</v>
      </c>
      <c r="AQ31" s="717"/>
      <c r="AR31" s="717"/>
      <c r="AS31" s="717"/>
      <c r="AT31" s="722" t="s">
        <v>308</v>
      </c>
      <c r="AU31" s="225"/>
      <c r="AV31" s="225"/>
      <c r="AW31" s="225"/>
      <c r="AX31" s="706" t="s">
        <v>183</v>
      </c>
      <c r="AY31" s="707"/>
      <c r="AZ31" s="707"/>
      <c r="BA31" s="707"/>
      <c r="BB31" s="707"/>
      <c r="BC31" s="707"/>
      <c r="BD31" s="707"/>
      <c r="BE31" s="707"/>
      <c r="BF31" s="708"/>
      <c r="BG31" s="709">
        <v>98.7</v>
      </c>
      <c r="BH31" s="710"/>
      <c r="BI31" s="710"/>
      <c r="BJ31" s="710"/>
      <c r="BK31" s="710"/>
      <c r="BL31" s="710"/>
      <c r="BM31" s="711">
        <v>96</v>
      </c>
      <c r="BN31" s="710"/>
      <c r="BO31" s="710"/>
      <c r="BP31" s="710"/>
      <c r="BQ31" s="712"/>
      <c r="BR31" s="709">
        <v>98.7</v>
      </c>
      <c r="BS31" s="710"/>
      <c r="BT31" s="710"/>
      <c r="BU31" s="710"/>
      <c r="BV31" s="710"/>
      <c r="BW31" s="710"/>
      <c r="BX31" s="711">
        <v>95.3</v>
      </c>
      <c r="BY31" s="710"/>
      <c r="BZ31" s="710"/>
      <c r="CA31" s="710"/>
      <c r="CB31" s="712"/>
      <c r="CD31" s="727"/>
      <c r="CE31" s="728"/>
      <c r="CF31" s="673" t="s">
        <v>309</v>
      </c>
      <c r="CG31" s="674"/>
      <c r="CH31" s="674"/>
      <c r="CI31" s="674"/>
      <c r="CJ31" s="674"/>
      <c r="CK31" s="674"/>
      <c r="CL31" s="674"/>
      <c r="CM31" s="674"/>
      <c r="CN31" s="674"/>
      <c r="CO31" s="674"/>
      <c r="CP31" s="674"/>
      <c r="CQ31" s="675"/>
      <c r="CR31" s="640">
        <v>54352</v>
      </c>
      <c r="CS31" s="659"/>
      <c r="CT31" s="659"/>
      <c r="CU31" s="659"/>
      <c r="CV31" s="659"/>
      <c r="CW31" s="659"/>
      <c r="CX31" s="659"/>
      <c r="CY31" s="660"/>
      <c r="CZ31" s="643">
        <v>0.6</v>
      </c>
      <c r="DA31" s="661"/>
      <c r="DB31" s="661"/>
      <c r="DC31" s="662"/>
      <c r="DD31" s="646">
        <v>54352</v>
      </c>
      <c r="DE31" s="659"/>
      <c r="DF31" s="659"/>
      <c r="DG31" s="659"/>
      <c r="DH31" s="659"/>
      <c r="DI31" s="659"/>
      <c r="DJ31" s="659"/>
      <c r="DK31" s="660"/>
      <c r="DL31" s="646">
        <v>54352</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31" t="s">
        <v>310</v>
      </c>
      <c r="C32" s="732"/>
      <c r="D32" s="732"/>
      <c r="E32" s="732"/>
      <c r="F32" s="732"/>
      <c r="G32" s="732"/>
      <c r="H32" s="732"/>
      <c r="I32" s="732"/>
      <c r="J32" s="732"/>
      <c r="K32" s="732"/>
      <c r="L32" s="732"/>
      <c r="M32" s="732"/>
      <c r="N32" s="732"/>
      <c r="O32" s="732"/>
      <c r="P32" s="732"/>
      <c r="Q32" s="733"/>
      <c r="R32" s="640">
        <v>2970</v>
      </c>
      <c r="S32" s="641"/>
      <c r="T32" s="641"/>
      <c r="U32" s="641"/>
      <c r="V32" s="641"/>
      <c r="W32" s="641"/>
      <c r="X32" s="641"/>
      <c r="Y32" s="642"/>
      <c r="Z32" s="677">
        <v>0</v>
      </c>
      <c r="AA32" s="677"/>
      <c r="AB32" s="677"/>
      <c r="AC32" s="677"/>
      <c r="AD32" s="678">
        <v>2970</v>
      </c>
      <c r="AE32" s="678"/>
      <c r="AF32" s="678"/>
      <c r="AG32" s="678"/>
      <c r="AH32" s="678"/>
      <c r="AI32" s="678"/>
      <c r="AJ32" s="678"/>
      <c r="AK32" s="678"/>
      <c r="AL32" s="643">
        <v>0</v>
      </c>
      <c r="AM32" s="644"/>
      <c r="AN32" s="644"/>
      <c r="AO32" s="679"/>
      <c r="AP32" s="718"/>
      <c r="AQ32" s="719"/>
      <c r="AR32" s="719"/>
      <c r="AS32" s="719"/>
      <c r="AT32" s="723"/>
      <c r="AU32" s="224" t="s">
        <v>311</v>
      </c>
      <c r="AV32" s="224"/>
      <c r="AW32" s="224"/>
      <c r="AX32" s="637" t="s">
        <v>312</v>
      </c>
      <c r="AY32" s="638"/>
      <c r="AZ32" s="638"/>
      <c r="BA32" s="638"/>
      <c r="BB32" s="638"/>
      <c r="BC32" s="638"/>
      <c r="BD32" s="638"/>
      <c r="BE32" s="638"/>
      <c r="BF32" s="639"/>
      <c r="BG32" s="713">
        <v>98.5</v>
      </c>
      <c r="BH32" s="659"/>
      <c r="BI32" s="659"/>
      <c r="BJ32" s="659"/>
      <c r="BK32" s="659"/>
      <c r="BL32" s="659"/>
      <c r="BM32" s="644">
        <v>96.5</v>
      </c>
      <c r="BN32" s="705"/>
      <c r="BO32" s="705"/>
      <c r="BP32" s="705"/>
      <c r="BQ32" s="683"/>
      <c r="BR32" s="713">
        <v>98.8</v>
      </c>
      <c r="BS32" s="659"/>
      <c r="BT32" s="659"/>
      <c r="BU32" s="659"/>
      <c r="BV32" s="659"/>
      <c r="BW32" s="659"/>
      <c r="BX32" s="644">
        <v>96.2</v>
      </c>
      <c r="BY32" s="705"/>
      <c r="BZ32" s="705"/>
      <c r="CA32" s="705"/>
      <c r="CB32" s="683"/>
      <c r="CD32" s="729"/>
      <c r="CE32" s="730"/>
      <c r="CF32" s="673" t="s">
        <v>313</v>
      </c>
      <c r="CG32" s="674"/>
      <c r="CH32" s="674"/>
      <c r="CI32" s="674"/>
      <c r="CJ32" s="674"/>
      <c r="CK32" s="674"/>
      <c r="CL32" s="674"/>
      <c r="CM32" s="674"/>
      <c r="CN32" s="674"/>
      <c r="CO32" s="674"/>
      <c r="CP32" s="674"/>
      <c r="CQ32" s="675"/>
      <c r="CR32" s="640" t="s">
        <v>127</v>
      </c>
      <c r="CS32" s="641"/>
      <c r="CT32" s="641"/>
      <c r="CU32" s="641"/>
      <c r="CV32" s="641"/>
      <c r="CW32" s="641"/>
      <c r="CX32" s="641"/>
      <c r="CY32" s="642"/>
      <c r="CZ32" s="643" t="s">
        <v>127</v>
      </c>
      <c r="DA32" s="661"/>
      <c r="DB32" s="661"/>
      <c r="DC32" s="662"/>
      <c r="DD32" s="646" t="s">
        <v>127</v>
      </c>
      <c r="DE32" s="641"/>
      <c r="DF32" s="641"/>
      <c r="DG32" s="641"/>
      <c r="DH32" s="641"/>
      <c r="DI32" s="641"/>
      <c r="DJ32" s="641"/>
      <c r="DK32" s="642"/>
      <c r="DL32" s="646" t="s">
        <v>229</v>
      </c>
      <c r="DM32" s="641"/>
      <c r="DN32" s="641"/>
      <c r="DO32" s="641"/>
      <c r="DP32" s="641"/>
      <c r="DQ32" s="641"/>
      <c r="DR32" s="641"/>
      <c r="DS32" s="641"/>
      <c r="DT32" s="641"/>
      <c r="DU32" s="641"/>
      <c r="DV32" s="642"/>
      <c r="DW32" s="643" t="s">
        <v>127</v>
      </c>
      <c r="DX32" s="661"/>
      <c r="DY32" s="661"/>
      <c r="DZ32" s="661"/>
      <c r="EA32" s="661"/>
      <c r="EB32" s="661"/>
      <c r="EC32" s="676"/>
    </row>
    <row r="33" spans="2:133" ht="11.25" customHeight="1">
      <c r="B33" s="637" t="s">
        <v>314</v>
      </c>
      <c r="C33" s="638"/>
      <c r="D33" s="638"/>
      <c r="E33" s="638"/>
      <c r="F33" s="638"/>
      <c r="G33" s="638"/>
      <c r="H33" s="638"/>
      <c r="I33" s="638"/>
      <c r="J33" s="638"/>
      <c r="K33" s="638"/>
      <c r="L33" s="638"/>
      <c r="M33" s="638"/>
      <c r="N33" s="638"/>
      <c r="O33" s="638"/>
      <c r="P33" s="638"/>
      <c r="Q33" s="639"/>
      <c r="R33" s="640">
        <v>713072</v>
      </c>
      <c r="S33" s="641"/>
      <c r="T33" s="641"/>
      <c r="U33" s="641"/>
      <c r="V33" s="641"/>
      <c r="W33" s="641"/>
      <c r="X33" s="641"/>
      <c r="Y33" s="642"/>
      <c r="Z33" s="677">
        <v>6.9</v>
      </c>
      <c r="AA33" s="677"/>
      <c r="AB33" s="677"/>
      <c r="AC33" s="677"/>
      <c r="AD33" s="678" t="s">
        <v>127</v>
      </c>
      <c r="AE33" s="678"/>
      <c r="AF33" s="678"/>
      <c r="AG33" s="678"/>
      <c r="AH33" s="678"/>
      <c r="AI33" s="678"/>
      <c r="AJ33" s="678"/>
      <c r="AK33" s="678"/>
      <c r="AL33" s="643" t="s">
        <v>127</v>
      </c>
      <c r="AM33" s="644"/>
      <c r="AN33" s="644"/>
      <c r="AO33" s="679"/>
      <c r="AP33" s="720"/>
      <c r="AQ33" s="721"/>
      <c r="AR33" s="721"/>
      <c r="AS33" s="721"/>
      <c r="AT33" s="724"/>
      <c r="AU33" s="226"/>
      <c r="AV33" s="226"/>
      <c r="AW33" s="226"/>
      <c r="AX33" s="621" t="s">
        <v>315</v>
      </c>
      <c r="AY33" s="622"/>
      <c r="AZ33" s="622"/>
      <c r="BA33" s="622"/>
      <c r="BB33" s="622"/>
      <c r="BC33" s="622"/>
      <c r="BD33" s="622"/>
      <c r="BE33" s="622"/>
      <c r="BF33" s="623"/>
      <c r="BG33" s="704">
        <v>98.7</v>
      </c>
      <c r="BH33" s="625"/>
      <c r="BI33" s="625"/>
      <c r="BJ33" s="625"/>
      <c r="BK33" s="625"/>
      <c r="BL33" s="625"/>
      <c r="BM33" s="668">
        <v>95</v>
      </c>
      <c r="BN33" s="625"/>
      <c r="BO33" s="625"/>
      <c r="BP33" s="625"/>
      <c r="BQ33" s="689"/>
      <c r="BR33" s="704">
        <v>98.4</v>
      </c>
      <c r="BS33" s="625"/>
      <c r="BT33" s="625"/>
      <c r="BU33" s="625"/>
      <c r="BV33" s="625"/>
      <c r="BW33" s="625"/>
      <c r="BX33" s="668">
        <v>93.7</v>
      </c>
      <c r="BY33" s="625"/>
      <c r="BZ33" s="625"/>
      <c r="CA33" s="625"/>
      <c r="CB33" s="689"/>
      <c r="CD33" s="673" t="s">
        <v>316</v>
      </c>
      <c r="CE33" s="674"/>
      <c r="CF33" s="674"/>
      <c r="CG33" s="674"/>
      <c r="CH33" s="674"/>
      <c r="CI33" s="674"/>
      <c r="CJ33" s="674"/>
      <c r="CK33" s="674"/>
      <c r="CL33" s="674"/>
      <c r="CM33" s="674"/>
      <c r="CN33" s="674"/>
      <c r="CO33" s="674"/>
      <c r="CP33" s="674"/>
      <c r="CQ33" s="675"/>
      <c r="CR33" s="640">
        <v>4690882</v>
      </c>
      <c r="CS33" s="659"/>
      <c r="CT33" s="659"/>
      <c r="CU33" s="659"/>
      <c r="CV33" s="659"/>
      <c r="CW33" s="659"/>
      <c r="CX33" s="659"/>
      <c r="CY33" s="660"/>
      <c r="CZ33" s="643">
        <v>47.9</v>
      </c>
      <c r="DA33" s="661"/>
      <c r="DB33" s="661"/>
      <c r="DC33" s="662"/>
      <c r="DD33" s="646">
        <v>3981470</v>
      </c>
      <c r="DE33" s="659"/>
      <c r="DF33" s="659"/>
      <c r="DG33" s="659"/>
      <c r="DH33" s="659"/>
      <c r="DI33" s="659"/>
      <c r="DJ33" s="659"/>
      <c r="DK33" s="660"/>
      <c r="DL33" s="646">
        <v>3240804</v>
      </c>
      <c r="DM33" s="659"/>
      <c r="DN33" s="659"/>
      <c r="DO33" s="659"/>
      <c r="DP33" s="659"/>
      <c r="DQ33" s="659"/>
      <c r="DR33" s="659"/>
      <c r="DS33" s="659"/>
      <c r="DT33" s="659"/>
      <c r="DU33" s="659"/>
      <c r="DV33" s="660"/>
      <c r="DW33" s="643">
        <v>48.2</v>
      </c>
      <c r="DX33" s="661"/>
      <c r="DY33" s="661"/>
      <c r="DZ33" s="661"/>
      <c r="EA33" s="661"/>
      <c r="EB33" s="661"/>
      <c r="EC33" s="676"/>
    </row>
    <row r="34" spans="2:133" ht="11.25" customHeight="1">
      <c r="B34" s="637" t="s">
        <v>317</v>
      </c>
      <c r="C34" s="638"/>
      <c r="D34" s="638"/>
      <c r="E34" s="638"/>
      <c r="F34" s="638"/>
      <c r="G34" s="638"/>
      <c r="H34" s="638"/>
      <c r="I34" s="638"/>
      <c r="J34" s="638"/>
      <c r="K34" s="638"/>
      <c r="L34" s="638"/>
      <c r="M34" s="638"/>
      <c r="N34" s="638"/>
      <c r="O34" s="638"/>
      <c r="P34" s="638"/>
      <c r="Q34" s="639"/>
      <c r="R34" s="640">
        <v>9729</v>
      </c>
      <c r="S34" s="641"/>
      <c r="T34" s="641"/>
      <c r="U34" s="641"/>
      <c r="V34" s="641"/>
      <c r="W34" s="641"/>
      <c r="X34" s="641"/>
      <c r="Y34" s="642"/>
      <c r="Z34" s="677">
        <v>0.1</v>
      </c>
      <c r="AA34" s="677"/>
      <c r="AB34" s="677"/>
      <c r="AC34" s="677"/>
      <c r="AD34" s="678">
        <v>8297</v>
      </c>
      <c r="AE34" s="678"/>
      <c r="AF34" s="678"/>
      <c r="AG34" s="678"/>
      <c r="AH34" s="678"/>
      <c r="AI34" s="678"/>
      <c r="AJ34" s="678"/>
      <c r="AK34" s="678"/>
      <c r="AL34" s="643">
        <v>0.1</v>
      </c>
      <c r="AM34" s="644"/>
      <c r="AN34" s="644"/>
      <c r="AO34" s="679"/>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73" t="s">
        <v>318</v>
      </c>
      <c r="CE34" s="674"/>
      <c r="CF34" s="674"/>
      <c r="CG34" s="674"/>
      <c r="CH34" s="674"/>
      <c r="CI34" s="674"/>
      <c r="CJ34" s="674"/>
      <c r="CK34" s="674"/>
      <c r="CL34" s="674"/>
      <c r="CM34" s="674"/>
      <c r="CN34" s="674"/>
      <c r="CO34" s="674"/>
      <c r="CP34" s="674"/>
      <c r="CQ34" s="675"/>
      <c r="CR34" s="640">
        <v>1234955</v>
      </c>
      <c r="CS34" s="641"/>
      <c r="CT34" s="641"/>
      <c r="CU34" s="641"/>
      <c r="CV34" s="641"/>
      <c r="CW34" s="641"/>
      <c r="CX34" s="641"/>
      <c r="CY34" s="642"/>
      <c r="CZ34" s="643">
        <v>12.6</v>
      </c>
      <c r="DA34" s="661"/>
      <c r="DB34" s="661"/>
      <c r="DC34" s="662"/>
      <c r="DD34" s="646">
        <v>1073635</v>
      </c>
      <c r="DE34" s="641"/>
      <c r="DF34" s="641"/>
      <c r="DG34" s="641"/>
      <c r="DH34" s="641"/>
      <c r="DI34" s="641"/>
      <c r="DJ34" s="641"/>
      <c r="DK34" s="642"/>
      <c r="DL34" s="646">
        <v>842454</v>
      </c>
      <c r="DM34" s="641"/>
      <c r="DN34" s="641"/>
      <c r="DO34" s="641"/>
      <c r="DP34" s="641"/>
      <c r="DQ34" s="641"/>
      <c r="DR34" s="641"/>
      <c r="DS34" s="641"/>
      <c r="DT34" s="641"/>
      <c r="DU34" s="641"/>
      <c r="DV34" s="642"/>
      <c r="DW34" s="643">
        <v>12.5</v>
      </c>
      <c r="DX34" s="661"/>
      <c r="DY34" s="661"/>
      <c r="DZ34" s="661"/>
      <c r="EA34" s="661"/>
      <c r="EB34" s="661"/>
      <c r="EC34" s="676"/>
    </row>
    <row r="35" spans="2:133" ht="11.25" customHeight="1">
      <c r="B35" s="637" t="s">
        <v>319</v>
      </c>
      <c r="C35" s="638"/>
      <c r="D35" s="638"/>
      <c r="E35" s="638"/>
      <c r="F35" s="638"/>
      <c r="G35" s="638"/>
      <c r="H35" s="638"/>
      <c r="I35" s="638"/>
      <c r="J35" s="638"/>
      <c r="K35" s="638"/>
      <c r="L35" s="638"/>
      <c r="M35" s="638"/>
      <c r="N35" s="638"/>
      <c r="O35" s="638"/>
      <c r="P35" s="638"/>
      <c r="Q35" s="639"/>
      <c r="R35" s="640">
        <v>213691</v>
      </c>
      <c r="S35" s="641"/>
      <c r="T35" s="641"/>
      <c r="U35" s="641"/>
      <c r="V35" s="641"/>
      <c r="W35" s="641"/>
      <c r="X35" s="641"/>
      <c r="Y35" s="642"/>
      <c r="Z35" s="677">
        <v>2.1</v>
      </c>
      <c r="AA35" s="677"/>
      <c r="AB35" s="677"/>
      <c r="AC35" s="677"/>
      <c r="AD35" s="678" t="s">
        <v>229</v>
      </c>
      <c r="AE35" s="678"/>
      <c r="AF35" s="678"/>
      <c r="AG35" s="678"/>
      <c r="AH35" s="678"/>
      <c r="AI35" s="678"/>
      <c r="AJ35" s="678"/>
      <c r="AK35" s="678"/>
      <c r="AL35" s="643" t="s">
        <v>127</v>
      </c>
      <c r="AM35" s="644"/>
      <c r="AN35" s="644"/>
      <c r="AO35" s="679"/>
      <c r="AP35" s="229"/>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51349</v>
      </c>
      <c r="CS35" s="659"/>
      <c r="CT35" s="659"/>
      <c r="CU35" s="659"/>
      <c r="CV35" s="659"/>
      <c r="CW35" s="659"/>
      <c r="CX35" s="659"/>
      <c r="CY35" s="660"/>
      <c r="CZ35" s="643">
        <v>0.5</v>
      </c>
      <c r="DA35" s="661"/>
      <c r="DB35" s="661"/>
      <c r="DC35" s="662"/>
      <c r="DD35" s="646">
        <v>47067</v>
      </c>
      <c r="DE35" s="659"/>
      <c r="DF35" s="659"/>
      <c r="DG35" s="659"/>
      <c r="DH35" s="659"/>
      <c r="DI35" s="659"/>
      <c r="DJ35" s="659"/>
      <c r="DK35" s="660"/>
      <c r="DL35" s="646">
        <v>47067</v>
      </c>
      <c r="DM35" s="659"/>
      <c r="DN35" s="659"/>
      <c r="DO35" s="659"/>
      <c r="DP35" s="659"/>
      <c r="DQ35" s="659"/>
      <c r="DR35" s="659"/>
      <c r="DS35" s="659"/>
      <c r="DT35" s="659"/>
      <c r="DU35" s="659"/>
      <c r="DV35" s="660"/>
      <c r="DW35" s="643">
        <v>0.7</v>
      </c>
      <c r="DX35" s="661"/>
      <c r="DY35" s="661"/>
      <c r="DZ35" s="661"/>
      <c r="EA35" s="661"/>
      <c r="EB35" s="661"/>
      <c r="EC35" s="676"/>
    </row>
    <row r="36" spans="2:133" ht="11.25" customHeight="1">
      <c r="B36" s="637" t="s">
        <v>323</v>
      </c>
      <c r="C36" s="638"/>
      <c r="D36" s="638"/>
      <c r="E36" s="638"/>
      <c r="F36" s="638"/>
      <c r="G36" s="638"/>
      <c r="H36" s="638"/>
      <c r="I36" s="638"/>
      <c r="J36" s="638"/>
      <c r="K36" s="638"/>
      <c r="L36" s="638"/>
      <c r="M36" s="638"/>
      <c r="N36" s="638"/>
      <c r="O36" s="638"/>
      <c r="P36" s="638"/>
      <c r="Q36" s="639"/>
      <c r="R36" s="640">
        <v>639362</v>
      </c>
      <c r="S36" s="641"/>
      <c r="T36" s="641"/>
      <c r="U36" s="641"/>
      <c r="V36" s="641"/>
      <c r="W36" s="641"/>
      <c r="X36" s="641"/>
      <c r="Y36" s="642"/>
      <c r="Z36" s="677">
        <v>6.2</v>
      </c>
      <c r="AA36" s="677"/>
      <c r="AB36" s="677"/>
      <c r="AC36" s="677"/>
      <c r="AD36" s="678" t="s">
        <v>127</v>
      </c>
      <c r="AE36" s="678"/>
      <c r="AF36" s="678"/>
      <c r="AG36" s="678"/>
      <c r="AH36" s="678"/>
      <c r="AI36" s="678"/>
      <c r="AJ36" s="678"/>
      <c r="AK36" s="678"/>
      <c r="AL36" s="643" t="s">
        <v>127</v>
      </c>
      <c r="AM36" s="644"/>
      <c r="AN36" s="644"/>
      <c r="AO36" s="679"/>
      <c r="AP36" s="229"/>
      <c r="AQ36" s="692" t="s">
        <v>324</v>
      </c>
      <c r="AR36" s="693"/>
      <c r="AS36" s="693"/>
      <c r="AT36" s="693"/>
      <c r="AU36" s="693"/>
      <c r="AV36" s="693"/>
      <c r="AW36" s="693"/>
      <c r="AX36" s="693"/>
      <c r="AY36" s="694"/>
      <c r="AZ36" s="695">
        <v>1495819</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124881</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1747913</v>
      </c>
      <c r="CS36" s="641"/>
      <c r="CT36" s="641"/>
      <c r="CU36" s="641"/>
      <c r="CV36" s="641"/>
      <c r="CW36" s="641"/>
      <c r="CX36" s="641"/>
      <c r="CY36" s="642"/>
      <c r="CZ36" s="643">
        <v>17.8</v>
      </c>
      <c r="DA36" s="661"/>
      <c r="DB36" s="661"/>
      <c r="DC36" s="662"/>
      <c r="DD36" s="646">
        <v>1644726</v>
      </c>
      <c r="DE36" s="641"/>
      <c r="DF36" s="641"/>
      <c r="DG36" s="641"/>
      <c r="DH36" s="641"/>
      <c r="DI36" s="641"/>
      <c r="DJ36" s="641"/>
      <c r="DK36" s="642"/>
      <c r="DL36" s="646">
        <v>1443226</v>
      </c>
      <c r="DM36" s="641"/>
      <c r="DN36" s="641"/>
      <c r="DO36" s="641"/>
      <c r="DP36" s="641"/>
      <c r="DQ36" s="641"/>
      <c r="DR36" s="641"/>
      <c r="DS36" s="641"/>
      <c r="DT36" s="641"/>
      <c r="DU36" s="641"/>
      <c r="DV36" s="642"/>
      <c r="DW36" s="643">
        <v>21.5</v>
      </c>
      <c r="DX36" s="661"/>
      <c r="DY36" s="661"/>
      <c r="DZ36" s="661"/>
      <c r="EA36" s="661"/>
      <c r="EB36" s="661"/>
      <c r="EC36" s="676"/>
    </row>
    <row r="37" spans="2:133" ht="11.25" customHeight="1">
      <c r="B37" s="637" t="s">
        <v>327</v>
      </c>
      <c r="C37" s="638"/>
      <c r="D37" s="638"/>
      <c r="E37" s="638"/>
      <c r="F37" s="638"/>
      <c r="G37" s="638"/>
      <c r="H37" s="638"/>
      <c r="I37" s="638"/>
      <c r="J37" s="638"/>
      <c r="K37" s="638"/>
      <c r="L37" s="638"/>
      <c r="M37" s="638"/>
      <c r="N37" s="638"/>
      <c r="O37" s="638"/>
      <c r="P37" s="638"/>
      <c r="Q37" s="639"/>
      <c r="R37" s="640">
        <v>374100</v>
      </c>
      <c r="S37" s="641"/>
      <c r="T37" s="641"/>
      <c r="U37" s="641"/>
      <c r="V37" s="641"/>
      <c r="W37" s="641"/>
      <c r="X37" s="641"/>
      <c r="Y37" s="642"/>
      <c r="Z37" s="677">
        <v>3.6</v>
      </c>
      <c r="AA37" s="677"/>
      <c r="AB37" s="677"/>
      <c r="AC37" s="677"/>
      <c r="AD37" s="678" t="s">
        <v>127</v>
      </c>
      <c r="AE37" s="678"/>
      <c r="AF37" s="678"/>
      <c r="AG37" s="678"/>
      <c r="AH37" s="678"/>
      <c r="AI37" s="678"/>
      <c r="AJ37" s="678"/>
      <c r="AK37" s="678"/>
      <c r="AL37" s="643" t="s">
        <v>229</v>
      </c>
      <c r="AM37" s="644"/>
      <c r="AN37" s="644"/>
      <c r="AO37" s="679"/>
      <c r="AQ37" s="680" t="s">
        <v>328</v>
      </c>
      <c r="AR37" s="681"/>
      <c r="AS37" s="681"/>
      <c r="AT37" s="681"/>
      <c r="AU37" s="681"/>
      <c r="AV37" s="681"/>
      <c r="AW37" s="681"/>
      <c r="AX37" s="681"/>
      <c r="AY37" s="682"/>
      <c r="AZ37" s="640">
        <v>410471</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110596</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1048258</v>
      </c>
      <c r="CS37" s="659"/>
      <c r="CT37" s="659"/>
      <c r="CU37" s="659"/>
      <c r="CV37" s="659"/>
      <c r="CW37" s="659"/>
      <c r="CX37" s="659"/>
      <c r="CY37" s="660"/>
      <c r="CZ37" s="643">
        <v>10.7</v>
      </c>
      <c r="DA37" s="661"/>
      <c r="DB37" s="661"/>
      <c r="DC37" s="662"/>
      <c r="DD37" s="646">
        <v>1048258</v>
      </c>
      <c r="DE37" s="659"/>
      <c r="DF37" s="659"/>
      <c r="DG37" s="659"/>
      <c r="DH37" s="659"/>
      <c r="DI37" s="659"/>
      <c r="DJ37" s="659"/>
      <c r="DK37" s="660"/>
      <c r="DL37" s="646">
        <v>1022963</v>
      </c>
      <c r="DM37" s="659"/>
      <c r="DN37" s="659"/>
      <c r="DO37" s="659"/>
      <c r="DP37" s="659"/>
      <c r="DQ37" s="659"/>
      <c r="DR37" s="659"/>
      <c r="DS37" s="659"/>
      <c r="DT37" s="659"/>
      <c r="DU37" s="659"/>
      <c r="DV37" s="660"/>
      <c r="DW37" s="643">
        <v>15.2</v>
      </c>
      <c r="DX37" s="661"/>
      <c r="DY37" s="661"/>
      <c r="DZ37" s="661"/>
      <c r="EA37" s="661"/>
      <c r="EB37" s="661"/>
      <c r="EC37" s="676"/>
    </row>
    <row r="38" spans="2:133" ht="11.25" customHeight="1">
      <c r="B38" s="637" t="s">
        <v>331</v>
      </c>
      <c r="C38" s="638"/>
      <c r="D38" s="638"/>
      <c r="E38" s="638"/>
      <c r="F38" s="638"/>
      <c r="G38" s="638"/>
      <c r="H38" s="638"/>
      <c r="I38" s="638"/>
      <c r="J38" s="638"/>
      <c r="K38" s="638"/>
      <c r="L38" s="638"/>
      <c r="M38" s="638"/>
      <c r="N38" s="638"/>
      <c r="O38" s="638"/>
      <c r="P38" s="638"/>
      <c r="Q38" s="639"/>
      <c r="R38" s="640">
        <v>175730</v>
      </c>
      <c r="S38" s="641"/>
      <c r="T38" s="641"/>
      <c r="U38" s="641"/>
      <c r="V38" s="641"/>
      <c r="W38" s="641"/>
      <c r="X38" s="641"/>
      <c r="Y38" s="642"/>
      <c r="Z38" s="677">
        <v>1.7</v>
      </c>
      <c r="AA38" s="677"/>
      <c r="AB38" s="677"/>
      <c r="AC38" s="677"/>
      <c r="AD38" s="678">
        <v>23</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t="s">
        <v>127</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5529</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1110548</v>
      </c>
      <c r="CS38" s="641"/>
      <c r="CT38" s="641"/>
      <c r="CU38" s="641"/>
      <c r="CV38" s="641"/>
      <c r="CW38" s="641"/>
      <c r="CX38" s="641"/>
      <c r="CY38" s="642"/>
      <c r="CZ38" s="643">
        <v>11.3</v>
      </c>
      <c r="DA38" s="661"/>
      <c r="DB38" s="661"/>
      <c r="DC38" s="662"/>
      <c r="DD38" s="646">
        <v>908057</v>
      </c>
      <c r="DE38" s="641"/>
      <c r="DF38" s="641"/>
      <c r="DG38" s="641"/>
      <c r="DH38" s="641"/>
      <c r="DI38" s="641"/>
      <c r="DJ38" s="641"/>
      <c r="DK38" s="642"/>
      <c r="DL38" s="646">
        <v>908057</v>
      </c>
      <c r="DM38" s="641"/>
      <c r="DN38" s="641"/>
      <c r="DO38" s="641"/>
      <c r="DP38" s="641"/>
      <c r="DQ38" s="641"/>
      <c r="DR38" s="641"/>
      <c r="DS38" s="641"/>
      <c r="DT38" s="641"/>
      <c r="DU38" s="641"/>
      <c r="DV38" s="642"/>
      <c r="DW38" s="643">
        <v>13.5</v>
      </c>
      <c r="DX38" s="661"/>
      <c r="DY38" s="661"/>
      <c r="DZ38" s="661"/>
      <c r="EA38" s="661"/>
      <c r="EB38" s="661"/>
      <c r="EC38" s="676"/>
    </row>
    <row r="39" spans="2:133" ht="11.25" customHeight="1">
      <c r="B39" s="637" t="s">
        <v>335</v>
      </c>
      <c r="C39" s="638"/>
      <c r="D39" s="638"/>
      <c r="E39" s="638"/>
      <c r="F39" s="638"/>
      <c r="G39" s="638"/>
      <c r="H39" s="638"/>
      <c r="I39" s="638"/>
      <c r="J39" s="638"/>
      <c r="K39" s="638"/>
      <c r="L39" s="638"/>
      <c r="M39" s="638"/>
      <c r="N39" s="638"/>
      <c r="O39" s="638"/>
      <c r="P39" s="638"/>
      <c r="Q39" s="639"/>
      <c r="R39" s="640">
        <v>485747</v>
      </c>
      <c r="S39" s="641"/>
      <c r="T39" s="641"/>
      <c r="U39" s="641"/>
      <c r="V39" s="641"/>
      <c r="W39" s="641"/>
      <c r="X39" s="641"/>
      <c r="Y39" s="642"/>
      <c r="Z39" s="677">
        <v>4.7</v>
      </c>
      <c r="AA39" s="677"/>
      <c r="AB39" s="677"/>
      <c r="AC39" s="677"/>
      <c r="AD39" s="678" t="s">
        <v>127</v>
      </c>
      <c r="AE39" s="678"/>
      <c r="AF39" s="678"/>
      <c r="AG39" s="678"/>
      <c r="AH39" s="678"/>
      <c r="AI39" s="678"/>
      <c r="AJ39" s="678"/>
      <c r="AK39" s="678"/>
      <c r="AL39" s="643" t="s">
        <v>229</v>
      </c>
      <c r="AM39" s="644"/>
      <c r="AN39" s="644"/>
      <c r="AO39" s="679"/>
      <c r="AQ39" s="680" t="s">
        <v>336</v>
      </c>
      <c r="AR39" s="681"/>
      <c r="AS39" s="681"/>
      <c r="AT39" s="681"/>
      <c r="AU39" s="681"/>
      <c r="AV39" s="681"/>
      <c r="AW39" s="681"/>
      <c r="AX39" s="681"/>
      <c r="AY39" s="682"/>
      <c r="AZ39" s="640" t="s">
        <v>229</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8514</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513617</v>
      </c>
      <c r="CS39" s="659"/>
      <c r="CT39" s="659"/>
      <c r="CU39" s="659"/>
      <c r="CV39" s="659"/>
      <c r="CW39" s="659"/>
      <c r="CX39" s="659"/>
      <c r="CY39" s="660"/>
      <c r="CZ39" s="643">
        <v>5.2</v>
      </c>
      <c r="DA39" s="661"/>
      <c r="DB39" s="661"/>
      <c r="DC39" s="662"/>
      <c r="DD39" s="646">
        <v>307985</v>
      </c>
      <c r="DE39" s="659"/>
      <c r="DF39" s="659"/>
      <c r="DG39" s="659"/>
      <c r="DH39" s="659"/>
      <c r="DI39" s="659"/>
      <c r="DJ39" s="659"/>
      <c r="DK39" s="660"/>
      <c r="DL39" s="646" t="s">
        <v>229</v>
      </c>
      <c r="DM39" s="659"/>
      <c r="DN39" s="659"/>
      <c r="DO39" s="659"/>
      <c r="DP39" s="659"/>
      <c r="DQ39" s="659"/>
      <c r="DR39" s="659"/>
      <c r="DS39" s="659"/>
      <c r="DT39" s="659"/>
      <c r="DU39" s="659"/>
      <c r="DV39" s="660"/>
      <c r="DW39" s="643" t="s">
        <v>229</v>
      </c>
      <c r="DX39" s="661"/>
      <c r="DY39" s="661"/>
      <c r="DZ39" s="661"/>
      <c r="EA39" s="661"/>
      <c r="EB39" s="661"/>
      <c r="EC39" s="676"/>
    </row>
    <row r="40" spans="2:133" ht="11.25" customHeight="1">
      <c r="B40" s="637" t="s">
        <v>339</v>
      </c>
      <c r="C40" s="638"/>
      <c r="D40" s="638"/>
      <c r="E40" s="638"/>
      <c r="F40" s="638"/>
      <c r="G40" s="638"/>
      <c r="H40" s="638"/>
      <c r="I40" s="638"/>
      <c r="J40" s="638"/>
      <c r="K40" s="638"/>
      <c r="L40" s="638"/>
      <c r="M40" s="638"/>
      <c r="N40" s="638"/>
      <c r="O40" s="638"/>
      <c r="P40" s="638"/>
      <c r="Q40" s="639"/>
      <c r="R40" s="640" t="s">
        <v>229</v>
      </c>
      <c r="S40" s="641"/>
      <c r="T40" s="641"/>
      <c r="U40" s="641"/>
      <c r="V40" s="641"/>
      <c r="W40" s="641"/>
      <c r="X40" s="641"/>
      <c r="Y40" s="642"/>
      <c r="Z40" s="677" t="s">
        <v>229</v>
      </c>
      <c r="AA40" s="677"/>
      <c r="AB40" s="677"/>
      <c r="AC40" s="677"/>
      <c r="AD40" s="678" t="s">
        <v>127</v>
      </c>
      <c r="AE40" s="678"/>
      <c r="AF40" s="678"/>
      <c r="AG40" s="678"/>
      <c r="AH40" s="678"/>
      <c r="AI40" s="678"/>
      <c r="AJ40" s="678"/>
      <c r="AK40" s="678"/>
      <c r="AL40" s="643" t="s">
        <v>229</v>
      </c>
      <c r="AM40" s="644"/>
      <c r="AN40" s="644"/>
      <c r="AO40" s="679"/>
      <c r="AQ40" s="680" t="s">
        <v>340</v>
      </c>
      <c r="AR40" s="681"/>
      <c r="AS40" s="681"/>
      <c r="AT40" s="681"/>
      <c r="AU40" s="681"/>
      <c r="AV40" s="681"/>
      <c r="AW40" s="681"/>
      <c r="AX40" s="681"/>
      <c r="AY40" s="682"/>
      <c r="AZ40" s="640" t="s">
        <v>127</v>
      </c>
      <c r="BA40" s="641"/>
      <c r="BB40" s="641"/>
      <c r="BC40" s="641"/>
      <c r="BD40" s="659"/>
      <c r="BE40" s="659"/>
      <c r="BF40" s="683"/>
      <c r="BG40" s="685" t="s">
        <v>341</v>
      </c>
      <c r="BH40" s="686"/>
      <c r="BI40" s="686"/>
      <c r="BJ40" s="686"/>
      <c r="BK40" s="686"/>
      <c r="BL40" s="230"/>
      <c r="BM40" s="674" t="s">
        <v>342</v>
      </c>
      <c r="BN40" s="674"/>
      <c r="BO40" s="674"/>
      <c r="BP40" s="674"/>
      <c r="BQ40" s="674"/>
      <c r="BR40" s="674"/>
      <c r="BS40" s="674"/>
      <c r="BT40" s="674"/>
      <c r="BU40" s="675"/>
      <c r="BV40" s="640">
        <v>89</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32500</v>
      </c>
      <c r="CS40" s="641"/>
      <c r="CT40" s="641"/>
      <c r="CU40" s="641"/>
      <c r="CV40" s="641"/>
      <c r="CW40" s="641"/>
      <c r="CX40" s="641"/>
      <c r="CY40" s="642"/>
      <c r="CZ40" s="643">
        <v>0.3</v>
      </c>
      <c r="DA40" s="661"/>
      <c r="DB40" s="661"/>
      <c r="DC40" s="662"/>
      <c r="DD40" s="646" t="s">
        <v>127</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344</v>
      </c>
      <c r="C41" s="638"/>
      <c r="D41" s="638"/>
      <c r="E41" s="638"/>
      <c r="F41" s="638"/>
      <c r="G41" s="638"/>
      <c r="H41" s="638"/>
      <c r="I41" s="638"/>
      <c r="J41" s="638"/>
      <c r="K41" s="638"/>
      <c r="L41" s="638"/>
      <c r="M41" s="638"/>
      <c r="N41" s="638"/>
      <c r="O41" s="638"/>
      <c r="P41" s="638"/>
      <c r="Q41" s="639"/>
      <c r="R41" s="640">
        <v>377547</v>
      </c>
      <c r="S41" s="641"/>
      <c r="T41" s="641"/>
      <c r="U41" s="641"/>
      <c r="V41" s="641"/>
      <c r="W41" s="641"/>
      <c r="X41" s="641"/>
      <c r="Y41" s="642"/>
      <c r="Z41" s="677">
        <v>3.7</v>
      </c>
      <c r="AA41" s="677"/>
      <c r="AB41" s="677"/>
      <c r="AC41" s="677"/>
      <c r="AD41" s="678" t="s">
        <v>127</v>
      </c>
      <c r="AE41" s="678"/>
      <c r="AF41" s="678"/>
      <c r="AG41" s="678"/>
      <c r="AH41" s="678"/>
      <c r="AI41" s="678"/>
      <c r="AJ41" s="678"/>
      <c r="AK41" s="678"/>
      <c r="AL41" s="643" t="s">
        <v>127</v>
      </c>
      <c r="AM41" s="644"/>
      <c r="AN41" s="644"/>
      <c r="AO41" s="679"/>
      <c r="AQ41" s="680" t="s">
        <v>345</v>
      </c>
      <c r="AR41" s="681"/>
      <c r="AS41" s="681"/>
      <c r="AT41" s="681"/>
      <c r="AU41" s="681"/>
      <c r="AV41" s="681"/>
      <c r="AW41" s="681"/>
      <c r="AX41" s="681"/>
      <c r="AY41" s="682"/>
      <c r="AZ41" s="640">
        <v>259608</v>
      </c>
      <c r="BA41" s="641"/>
      <c r="BB41" s="641"/>
      <c r="BC41" s="641"/>
      <c r="BD41" s="659"/>
      <c r="BE41" s="659"/>
      <c r="BF41" s="683"/>
      <c r="BG41" s="685"/>
      <c r="BH41" s="686"/>
      <c r="BI41" s="686"/>
      <c r="BJ41" s="686"/>
      <c r="BK41" s="686"/>
      <c r="BL41" s="230"/>
      <c r="BM41" s="674" t="s">
        <v>346</v>
      </c>
      <c r="BN41" s="674"/>
      <c r="BO41" s="674"/>
      <c r="BP41" s="674"/>
      <c r="BQ41" s="674"/>
      <c r="BR41" s="674"/>
      <c r="BS41" s="674"/>
      <c r="BT41" s="674"/>
      <c r="BU41" s="675"/>
      <c r="BV41" s="640" t="s">
        <v>127</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229</v>
      </c>
      <c r="CS41" s="659"/>
      <c r="CT41" s="659"/>
      <c r="CU41" s="659"/>
      <c r="CV41" s="659"/>
      <c r="CW41" s="659"/>
      <c r="CX41" s="659"/>
      <c r="CY41" s="660"/>
      <c r="CZ41" s="643" t="s">
        <v>229</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348</v>
      </c>
      <c r="C42" s="622"/>
      <c r="D42" s="622"/>
      <c r="E42" s="622"/>
      <c r="F42" s="622"/>
      <c r="G42" s="622"/>
      <c r="H42" s="622"/>
      <c r="I42" s="622"/>
      <c r="J42" s="622"/>
      <c r="K42" s="622"/>
      <c r="L42" s="622"/>
      <c r="M42" s="622"/>
      <c r="N42" s="622"/>
      <c r="O42" s="622"/>
      <c r="P42" s="622"/>
      <c r="Q42" s="623"/>
      <c r="R42" s="624">
        <v>10309627</v>
      </c>
      <c r="S42" s="663"/>
      <c r="T42" s="663"/>
      <c r="U42" s="663"/>
      <c r="V42" s="663"/>
      <c r="W42" s="663"/>
      <c r="X42" s="663"/>
      <c r="Y42" s="665"/>
      <c r="Z42" s="666">
        <v>100</v>
      </c>
      <c r="AA42" s="666"/>
      <c r="AB42" s="666"/>
      <c r="AC42" s="666"/>
      <c r="AD42" s="667">
        <v>6340521</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825740</v>
      </c>
      <c r="BA42" s="663"/>
      <c r="BB42" s="663"/>
      <c r="BC42" s="663"/>
      <c r="BD42" s="625"/>
      <c r="BE42" s="625"/>
      <c r="BF42" s="689"/>
      <c r="BG42" s="687"/>
      <c r="BH42" s="688"/>
      <c r="BI42" s="688"/>
      <c r="BJ42" s="688"/>
      <c r="BK42" s="688"/>
      <c r="BL42" s="231"/>
      <c r="BM42" s="690" t="s">
        <v>350</v>
      </c>
      <c r="BN42" s="690"/>
      <c r="BO42" s="690"/>
      <c r="BP42" s="690"/>
      <c r="BQ42" s="690"/>
      <c r="BR42" s="690"/>
      <c r="BS42" s="690"/>
      <c r="BT42" s="690"/>
      <c r="BU42" s="691"/>
      <c r="BV42" s="624">
        <v>362</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434810</v>
      </c>
      <c r="CS42" s="641"/>
      <c r="CT42" s="641"/>
      <c r="CU42" s="641"/>
      <c r="CV42" s="641"/>
      <c r="CW42" s="641"/>
      <c r="CX42" s="641"/>
      <c r="CY42" s="642"/>
      <c r="CZ42" s="643">
        <v>4.4000000000000004</v>
      </c>
      <c r="DA42" s="644"/>
      <c r="DB42" s="644"/>
      <c r="DC42" s="645"/>
      <c r="DD42" s="646">
        <v>120253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2"/>
      <c r="BW43" s="232"/>
      <c r="BX43" s="232"/>
      <c r="BY43" s="232"/>
      <c r="BZ43" s="232"/>
      <c r="CA43" s="232"/>
      <c r="CB43" s="232"/>
      <c r="CD43" s="637" t="s">
        <v>352</v>
      </c>
      <c r="CE43" s="638"/>
      <c r="CF43" s="638"/>
      <c r="CG43" s="638"/>
      <c r="CH43" s="638"/>
      <c r="CI43" s="638"/>
      <c r="CJ43" s="638"/>
      <c r="CK43" s="638"/>
      <c r="CL43" s="638"/>
      <c r="CM43" s="638"/>
      <c r="CN43" s="638"/>
      <c r="CO43" s="638"/>
      <c r="CP43" s="638"/>
      <c r="CQ43" s="639"/>
      <c r="CR43" s="640">
        <v>14414</v>
      </c>
      <c r="CS43" s="659"/>
      <c r="CT43" s="659"/>
      <c r="CU43" s="659"/>
      <c r="CV43" s="659"/>
      <c r="CW43" s="659"/>
      <c r="CX43" s="659"/>
      <c r="CY43" s="660"/>
      <c r="CZ43" s="643">
        <v>0.1</v>
      </c>
      <c r="DA43" s="661"/>
      <c r="DB43" s="661"/>
      <c r="DC43" s="662"/>
      <c r="DD43" s="646">
        <v>14414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300</v>
      </c>
      <c r="CE44" s="654"/>
      <c r="CF44" s="637" t="s">
        <v>353</v>
      </c>
      <c r="CG44" s="638"/>
      <c r="CH44" s="638"/>
      <c r="CI44" s="638"/>
      <c r="CJ44" s="638"/>
      <c r="CK44" s="638"/>
      <c r="CL44" s="638"/>
      <c r="CM44" s="638"/>
      <c r="CN44" s="638"/>
      <c r="CO44" s="638"/>
      <c r="CP44" s="638"/>
      <c r="CQ44" s="639"/>
      <c r="CR44" s="640">
        <v>428997</v>
      </c>
      <c r="CS44" s="641"/>
      <c r="CT44" s="641"/>
      <c r="CU44" s="641"/>
      <c r="CV44" s="641"/>
      <c r="CW44" s="641"/>
      <c r="CX44" s="641"/>
      <c r="CY44" s="642"/>
      <c r="CZ44" s="643">
        <v>4.4000000000000004</v>
      </c>
      <c r="DA44" s="644"/>
      <c r="DB44" s="644"/>
      <c r="DC44" s="645"/>
      <c r="DD44" s="646">
        <v>114568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354</v>
      </c>
      <c r="CG45" s="638"/>
      <c r="CH45" s="638"/>
      <c r="CI45" s="638"/>
      <c r="CJ45" s="638"/>
      <c r="CK45" s="638"/>
      <c r="CL45" s="638"/>
      <c r="CM45" s="638"/>
      <c r="CN45" s="638"/>
      <c r="CO45" s="638"/>
      <c r="CP45" s="638"/>
      <c r="CQ45" s="639"/>
      <c r="CR45" s="640">
        <v>35054</v>
      </c>
      <c r="CS45" s="659"/>
      <c r="CT45" s="659"/>
      <c r="CU45" s="659"/>
      <c r="CV45" s="659"/>
      <c r="CW45" s="659"/>
      <c r="CX45" s="659"/>
      <c r="CY45" s="660"/>
      <c r="CZ45" s="643">
        <v>0.4</v>
      </c>
      <c r="DA45" s="661"/>
      <c r="DB45" s="661"/>
      <c r="DC45" s="662"/>
      <c r="DD45" s="646">
        <v>6430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24" t="s">
        <v>355</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5"/>
      <c r="CE46" s="656"/>
      <c r="CF46" s="637" t="s">
        <v>356</v>
      </c>
      <c r="CG46" s="638"/>
      <c r="CH46" s="638"/>
      <c r="CI46" s="638"/>
      <c r="CJ46" s="638"/>
      <c r="CK46" s="638"/>
      <c r="CL46" s="638"/>
      <c r="CM46" s="638"/>
      <c r="CN46" s="638"/>
      <c r="CO46" s="638"/>
      <c r="CP46" s="638"/>
      <c r="CQ46" s="639"/>
      <c r="CR46" s="640">
        <v>361400</v>
      </c>
      <c r="CS46" s="641"/>
      <c r="CT46" s="641"/>
      <c r="CU46" s="641"/>
      <c r="CV46" s="641"/>
      <c r="CW46" s="641"/>
      <c r="CX46" s="641"/>
      <c r="CY46" s="642"/>
      <c r="CZ46" s="643">
        <v>3.7</v>
      </c>
      <c r="DA46" s="644"/>
      <c r="DB46" s="644"/>
      <c r="DC46" s="645"/>
      <c r="DD46" s="646">
        <v>104795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34" t="s">
        <v>357</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5"/>
      <c r="CE47" s="656"/>
      <c r="CF47" s="637" t="s">
        <v>358</v>
      </c>
      <c r="CG47" s="638"/>
      <c r="CH47" s="638"/>
      <c r="CI47" s="638"/>
      <c r="CJ47" s="638"/>
      <c r="CK47" s="638"/>
      <c r="CL47" s="638"/>
      <c r="CM47" s="638"/>
      <c r="CN47" s="638"/>
      <c r="CO47" s="638"/>
      <c r="CP47" s="638"/>
      <c r="CQ47" s="639"/>
      <c r="CR47" s="640">
        <v>5813</v>
      </c>
      <c r="CS47" s="659"/>
      <c r="CT47" s="659"/>
      <c r="CU47" s="659"/>
      <c r="CV47" s="659"/>
      <c r="CW47" s="659"/>
      <c r="CX47" s="659"/>
      <c r="CY47" s="660"/>
      <c r="CZ47" s="643">
        <v>0.1</v>
      </c>
      <c r="DA47" s="661"/>
      <c r="DB47" s="661"/>
      <c r="DC47" s="662"/>
      <c r="DD47" s="646">
        <v>5685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35" t="s">
        <v>359</v>
      </c>
      <c r="CD48" s="657"/>
      <c r="CE48" s="658"/>
      <c r="CF48" s="637" t="s">
        <v>360</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361</v>
      </c>
      <c r="CE49" s="622"/>
      <c r="CF49" s="622"/>
      <c r="CG49" s="622"/>
      <c r="CH49" s="622"/>
      <c r="CI49" s="622"/>
      <c r="CJ49" s="622"/>
      <c r="CK49" s="622"/>
      <c r="CL49" s="622"/>
      <c r="CM49" s="622"/>
      <c r="CN49" s="622"/>
      <c r="CO49" s="622"/>
      <c r="CP49" s="622"/>
      <c r="CQ49" s="623"/>
      <c r="CR49" s="624">
        <v>9802482</v>
      </c>
      <c r="CS49" s="625"/>
      <c r="CT49" s="625"/>
      <c r="CU49" s="625"/>
      <c r="CV49" s="625"/>
      <c r="CW49" s="625"/>
      <c r="CX49" s="625"/>
      <c r="CY49" s="626"/>
      <c r="CZ49" s="627">
        <v>100</v>
      </c>
      <c r="DA49" s="628"/>
      <c r="DB49" s="628"/>
      <c r="DC49" s="629"/>
      <c r="DD49" s="630">
        <v>7330363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jsFToHJJQw90JTNMGKmlDAqwcoL4n9+sZ3+erxlcH8jV+hZulscbpChHBJ5VqASqZgqU05retdDSNl5D+36isQ==" saltValue="yhPKbLDzCwYvRYUQQCSWe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4" customWidth="1"/>
    <col min="131" max="131" width="1.625" style="284" customWidth="1"/>
    <col min="132" max="16384" width="9" style="284" hidden="1"/>
  </cols>
  <sheetData>
    <row r="1" spans="1:131" s="242" customFormat="1" ht="11.25" customHeight="1" thickBot="1">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c r="A2" s="243" t="s">
        <v>362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5" t="s">
        <v>363</v>
      </c>
      <c r="DK2" s="1166"/>
      <c r="DL2" s="1166"/>
      <c r="DM2" s="1166"/>
      <c r="DN2" s="1166"/>
      <c r="DO2" s="1167"/>
      <c r="DP2" s="244"/>
      <c r="DQ2" s="1165" t="s">
        <v>364</v>
      </c>
      <c r="DR2" s="1166"/>
      <c r="DS2" s="1166"/>
      <c r="DT2" s="1166"/>
      <c r="DU2" s="1166"/>
      <c r="DV2" s="1166"/>
      <c r="DW2" s="1166"/>
      <c r="DX2" s="1166"/>
      <c r="DY2" s="1166"/>
      <c r="DZ2" s="1167"/>
      <c r="EA2" s="245"/>
    </row>
    <row r="3" spans="1:131" s="242" customFormat="1" ht="11.2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47"/>
      <c r="BA4" s="247"/>
      <c r="BB4" s="247"/>
      <c r="BC4" s="247"/>
      <c r="BD4" s="247"/>
      <c r="BE4" s="248"/>
      <c r="BF4" s="248"/>
      <c r="BG4" s="248"/>
      <c r="BH4" s="248"/>
      <c r="BI4" s="248"/>
      <c r="BJ4" s="248"/>
      <c r="BK4" s="248"/>
      <c r="BL4" s="248"/>
      <c r="BM4" s="248"/>
      <c r="BN4" s="248"/>
      <c r="BO4" s="248"/>
      <c r="BP4" s="248"/>
      <c r="BQ4" s="247" t="s">
        <v>366</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1"/>
      <c r="BA5" s="251"/>
      <c r="BB5" s="251"/>
      <c r="BC5" s="251"/>
      <c r="BD5" s="251"/>
      <c r="BE5" s="252"/>
      <c r="BF5" s="252"/>
      <c r="BG5" s="252"/>
      <c r="BH5" s="252"/>
      <c r="BI5" s="252"/>
      <c r="BJ5" s="252"/>
      <c r="BK5" s="252"/>
      <c r="BL5" s="252"/>
      <c r="BM5" s="252"/>
      <c r="BN5" s="252"/>
      <c r="BO5" s="252"/>
      <c r="BP5" s="252"/>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49"/>
    </row>
    <row r="6" spans="1:131" s="250"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47"/>
      <c r="BA6" s="247"/>
      <c r="BB6" s="247"/>
      <c r="BC6" s="247"/>
      <c r="BD6" s="247"/>
      <c r="BE6" s="248"/>
      <c r="BF6" s="248"/>
      <c r="BG6" s="248"/>
      <c r="BH6" s="248"/>
      <c r="BI6" s="248"/>
      <c r="BJ6" s="248"/>
      <c r="BK6" s="248"/>
      <c r="BL6" s="248"/>
      <c r="BM6" s="248"/>
      <c r="BN6" s="248"/>
      <c r="BO6" s="248"/>
      <c r="BP6" s="248"/>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49"/>
    </row>
    <row r="7" spans="1:131" s="250" customFormat="1" ht="26.25" customHeight="1" thickTop="1">
      <c r="A7" s="253">
        <v>1</v>
      </c>
      <c r="B7" s="1105" t="s">
        <v>384</v>
      </c>
      <c r="C7" s="1106"/>
      <c r="D7" s="1106"/>
      <c r="E7" s="1106"/>
      <c r="F7" s="1106"/>
      <c r="G7" s="1106"/>
      <c r="H7" s="1106"/>
      <c r="I7" s="1106"/>
      <c r="J7" s="1106"/>
      <c r="K7" s="1106"/>
      <c r="L7" s="1106"/>
      <c r="M7" s="1106"/>
      <c r="N7" s="1106"/>
      <c r="O7" s="1106"/>
      <c r="P7" s="1107"/>
      <c r="Q7" s="1159">
        <v>10310</v>
      </c>
      <c r="R7" s="1160"/>
      <c r="S7" s="1160"/>
      <c r="T7" s="1160"/>
      <c r="U7" s="1160"/>
      <c r="V7" s="1160">
        <v>9802</v>
      </c>
      <c r="W7" s="1160"/>
      <c r="X7" s="1160"/>
      <c r="Y7" s="1160"/>
      <c r="Z7" s="1160"/>
      <c r="AA7" s="1160">
        <v>507</v>
      </c>
      <c r="AB7" s="1160"/>
      <c r="AC7" s="1160"/>
      <c r="AD7" s="1160"/>
      <c r="AE7" s="1161"/>
      <c r="AF7" s="1162">
        <v>324</v>
      </c>
      <c r="AG7" s="1163"/>
      <c r="AH7" s="1163"/>
      <c r="AI7" s="1163"/>
      <c r="AJ7" s="1164"/>
      <c r="AK7" s="1146">
        <v>639</v>
      </c>
      <c r="AL7" s="1147"/>
      <c r="AM7" s="1147"/>
      <c r="AN7" s="1147"/>
      <c r="AO7" s="1147"/>
      <c r="AP7" s="1147">
        <v>9935</v>
      </c>
      <c r="AQ7" s="1147"/>
      <c r="AR7" s="1147"/>
      <c r="AS7" s="1147"/>
      <c r="AT7" s="1147"/>
      <c r="AU7" s="1148"/>
      <c r="AV7" s="1148"/>
      <c r="AW7" s="1148"/>
      <c r="AX7" s="1148"/>
      <c r="AY7" s="1149"/>
      <c r="AZ7" s="247"/>
      <c r="BA7" s="247"/>
      <c r="BB7" s="247"/>
      <c r="BC7" s="247"/>
      <c r="BD7" s="247"/>
      <c r="BE7" s="248"/>
      <c r="BF7" s="248"/>
      <c r="BG7" s="248"/>
      <c r="BH7" s="248"/>
      <c r="BI7" s="248"/>
      <c r="BJ7" s="248"/>
      <c r="BK7" s="248"/>
      <c r="BL7" s="248"/>
      <c r="BM7" s="248"/>
      <c r="BN7" s="248"/>
      <c r="BO7" s="248"/>
      <c r="BP7" s="248"/>
      <c r="BQ7" s="254">
        <v>1</v>
      </c>
      <c r="BR7" s="255"/>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49"/>
    </row>
    <row r="8" spans="1:131" s="250" customFormat="1" ht="26.25" customHeight="1">
      <c r="A8" s="256">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47"/>
      <c r="BA8" s="247"/>
      <c r="BB8" s="247"/>
      <c r="BC8" s="247"/>
      <c r="BD8" s="247"/>
      <c r="BE8" s="248"/>
      <c r="BF8" s="248"/>
      <c r="BG8" s="248"/>
      <c r="BH8" s="248"/>
      <c r="BI8" s="248"/>
      <c r="BJ8" s="248"/>
      <c r="BK8" s="248"/>
      <c r="BL8" s="248"/>
      <c r="BM8" s="248"/>
      <c r="BN8" s="248"/>
      <c r="BO8" s="248"/>
      <c r="BP8" s="248"/>
      <c r="BQ8" s="257">
        <v>2</v>
      </c>
      <c r="BR8" s="258"/>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49"/>
    </row>
    <row r="9" spans="1:131" s="250" customFormat="1" ht="26.25" customHeight="1">
      <c r="A9" s="256">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47"/>
      <c r="BA9" s="247"/>
      <c r="BB9" s="247"/>
      <c r="BC9" s="247"/>
      <c r="BD9" s="247"/>
      <c r="BE9" s="248"/>
      <c r="BF9" s="248"/>
      <c r="BG9" s="248"/>
      <c r="BH9" s="248"/>
      <c r="BI9" s="248"/>
      <c r="BJ9" s="248"/>
      <c r="BK9" s="248"/>
      <c r="BL9" s="248"/>
      <c r="BM9" s="248"/>
      <c r="BN9" s="248"/>
      <c r="BO9" s="248"/>
      <c r="BP9" s="248"/>
      <c r="BQ9" s="257">
        <v>3</v>
      </c>
      <c r="BR9" s="258"/>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49"/>
    </row>
    <row r="10" spans="1:131" s="250" customFormat="1" ht="26.25" customHeight="1">
      <c r="A10" s="256">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47"/>
      <c r="BA10" s="247"/>
      <c r="BB10" s="247"/>
      <c r="BC10" s="247"/>
      <c r="BD10" s="247"/>
      <c r="BE10" s="248"/>
      <c r="BF10" s="248"/>
      <c r="BG10" s="248"/>
      <c r="BH10" s="248"/>
      <c r="BI10" s="248"/>
      <c r="BJ10" s="248"/>
      <c r="BK10" s="248"/>
      <c r="BL10" s="248"/>
      <c r="BM10" s="248"/>
      <c r="BN10" s="248"/>
      <c r="BO10" s="248"/>
      <c r="BP10" s="248"/>
      <c r="BQ10" s="257">
        <v>4</v>
      </c>
      <c r="BR10" s="258"/>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49"/>
    </row>
    <row r="11" spans="1:131" s="250" customFormat="1" ht="26.25" customHeight="1">
      <c r="A11" s="256">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47"/>
      <c r="BA11" s="247"/>
      <c r="BB11" s="247"/>
      <c r="BC11" s="247"/>
      <c r="BD11" s="247"/>
      <c r="BE11" s="248"/>
      <c r="BF11" s="248"/>
      <c r="BG11" s="248"/>
      <c r="BH11" s="248"/>
      <c r="BI11" s="248"/>
      <c r="BJ11" s="248"/>
      <c r="BK11" s="248"/>
      <c r="BL11" s="248"/>
      <c r="BM11" s="248"/>
      <c r="BN11" s="248"/>
      <c r="BO11" s="248"/>
      <c r="BP11" s="248"/>
      <c r="BQ11" s="257">
        <v>5</v>
      </c>
      <c r="BR11" s="258"/>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49"/>
    </row>
    <row r="12" spans="1:131" s="250" customFormat="1" ht="26.25" customHeight="1">
      <c r="A12" s="256">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47"/>
      <c r="BA12" s="247"/>
      <c r="BB12" s="247"/>
      <c r="BC12" s="247"/>
      <c r="BD12" s="247"/>
      <c r="BE12" s="248"/>
      <c r="BF12" s="248"/>
      <c r="BG12" s="248"/>
      <c r="BH12" s="248"/>
      <c r="BI12" s="248"/>
      <c r="BJ12" s="248"/>
      <c r="BK12" s="248"/>
      <c r="BL12" s="248"/>
      <c r="BM12" s="248"/>
      <c r="BN12" s="248"/>
      <c r="BO12" s="248"/>
      <c r="BP12" s="248"/>
      <c r="BQ12" s="257">
        <v>6</v>
      </c>
      <c r="BR12" s="258"/>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49"/>
    </row>
    <row r="13" spans="1:131" s="250" customFormat="1" ht="26.25" customHeight="1">
      <c r="A13" s="256">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47"/>
      <c r="BA13" s="247"/>
      <c r="BB13" s="247"/>
      <c r="BC13" s="247"/>
      <c r="BD13" s="247"/>
      <c r="BE13" s="248"/>
      <c r="BF13" s="248"/>
      <c r="BG13" s="248"/>
      <c r="BH13" s="248"/>
      <c r="BI13" s="248"/>
      <c r="BJ13" s="248"/>
      <c r="BK13" s="248"/>
      <c r="BL13" s="248"/>
      <c r="BM13" s="248"/>
      <c r="BN13" s="248"/>
      <c r="BO13" s="248"/>
      <c r="BP13" s="248"/>
      <c r="BQ13" s="257">
        <v>7</v>
      </c>
      <c r="BR13" s="258"/>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49"/>
    </row>
    <row r="14" spans="1:131" s="250" customFormat="1" ht="26.25" customHeight="1">
      <c r="A14" s="256">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47"/>
      <c r="BA14" s="247"/>
      <c r="BB14" s="247"/>
      <c r="BC14" s="247"/>
      <c r="BD14" s="247"/>
      <c r="BE14" s="248"/>
      <c r="BF14" s="248"/>
      <c r="BG14" s="248"/>
      <c r="BH14" s="248"/>
      <c r="BI14" s="248"/>
      <c r="BJ14" s="248"/>
      <c r="BK14" s="248"/>
      <c r="BL14" s="248"/>
      <c r="BM14" s="248"/>
      <c r="BN14" s="248"/>
      <c r="BO14" s="248"/>
      <c r="BP14" s="248"/>
      <c r="BQ14" s="257">
        <v>8</v>
      </c>
      <c r="BR14" s="258"/>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49"/>
    </row>
    <row r="15" spans="1:131" s="250" customFormat="1" ht="26.25" customHeight="1">
      <c r="A15" s="256">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47"/>
      <c r="BA15" s="247"/>
      <c r="BB15" s="247"/>
      <c r="BC15" s="247"/>
      <c r="BD15" s="247"/>
      <c r="BE15" s="248"/>
      <c r="BF15" s="248"/>
      <c r="BG15" s="248"/>
      <c r="BH15" s="248"/>
      <c r="BI15" s="248"/>
      <c r="BJ15" s="248"/>
      <c r="BK15" s="248"/>
      <c r="BL15" s="248"/>
      <c r="BM15" s="248"/>
      <c r="BN15" s="248"/>
      <c r="BO15" s="248"/>
      <c r="BP15" s="248"/>
      <c r="BQ15" s="257">
        <v>9</v>
      </c>
      <c r="BR15" s="258"/>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49"/>
    </row>
    <row r="16" spans="1:131" s="250" customFormat="1" ht="26.25" customHeight="1">
      <c r="A16" s="256">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47"/>
      <c r="BA16" s="247"/>
      <c r="BB16" s="247"/>
      <c r="BC16" s="247"/>
      <c r="BD16" s="247"/>
      <c r="BE16" s="248"/>
      <c r="BF16" s="248"/>
      <c r="BG16" s="248"/>
      <c r="BH16" s="248"/>
      <c r="BI16" s="248"/>
      <c r="BJ16" s="248"/>
      <c r="BK16" s="248"/>
      <c r="BL16" s="248"/>
      <c r="BM16" s="248"/>
      <c r="BN16" s="248"/>
      <c r="BO16" s="248"/>
      <c r="BP16" s="248"/>
      <c r="BQ16" s="257">
        <v>10</v>
      </c>
      <c r="BR16" s="258"/>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49"/>
    </row>
    <row r="17" spans="1:131" s="250" customFormat="1" ht="26.25" customHeight="1">
      <c r="A17" s="256">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47"/>
      <c r="BA17" s="247"/>
      <c r="BB17" s="247"/>
      <c r="BC17" s="247"/>
      <c r="BD17" s="247"/>
      <c r="BE17" s="248"/>
      <c r="BF17" s="248"/>
      <c r="BG17" s="248"/>
      <c r="BH17" s="248"/>
      <c r="BI17" s="248"/>
      <c r="BJ17" s="248"/>
      <c r="BK17" s="248"/>
      <c r="BL17" s="248"/>
      <c r="BM17" s="248"/>
      <c r="BN17" s="248"/>
      <c r="BO17" s="248"/>
      <c r="BP17" s="248"/>
      <c r="BQ17" s="257">
        <v>11</v>
      </c>
      <c r="BR17" s="258"/>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49"/>
    </row>
    <row r="18" spans="1:131" s="250" customFormat="1" ht="26.25" customHeight="1">
      <c r="A18" s="256">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47"/>
      <c r="BA18" s="247"/>
      <c r="BB18" s="247"/>
      <c r="BC18" s="247"/>
      <c r="BD18" s="247"/>
      <c r="BE18" s="248"/>
      <c r="BF18" s="248"/>
      <c r="BG18" s="248"/>
      <c r="BH18" s="248"/>
      <c r="BI18" s="248"/>
      <c r="BJ18" s="248"/>
      <c r="BK18" s="248"/>
      <c r="BL18" s="248"/>
      <c r="BM18" s="248"/>
      <c r="BN18" s="248"/>
      <c r="BO18" s="248"/>
      <c r="BP18" s="248"/>
      <c r="BQ18" s="257">
        <v>12</v>
      </c>
      <c r="BR18" s="258"/>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49"/>
    </row>
    <row r="19" spans="1:131" s="250" customFormat="1" ht="26.25" customHeight="1">
      <c r="A19" s="256">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47"/>
      <c r="BA19" s="247"/>
      <c r="BB19" s="247"/>
      <c r="BC19" s="247"/>
      <c r="BD19" s="247"/>
      <c r="BE19" s="248"/>
      <c r="BF19" s="248"/>
      <c r="BG19" s="248"/>
      <c r="BH19" s="248"/>
      <c r="BI19" s="248"/>
      <c r="BJ19" s="248"/>
      <c r="BK19" s="248"/>
      <c r="BL19" s="248"/>
      <c r="BM19" s="248"/>
      <c r="BN19" s="248"/>
      <c r="BO19" s="248"/>
      <c r="BP19" s="248"/>
      <c r="BQ19" s="257">
        <v>13</v>
      </c>
      <c r="BR19" s="258"/>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49"/>
    </row>
    <row r="20" spans="1:131" s="250" customFormat="1" ht="26.25" customHeight="1">
      <c r="A20" s="256">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47"/>
      <c r="BA20" s="247"/>
      <c r="BB20" s="247"/>
      <c r="BC20" s="247"/>
      <c r="BD20" s="247"/>
      <c r="BE20" s="248"/>
      <c r="BF20" s="248"/>
      <c r="BG20" s="248"/>
      <c r="BH20" s="248"/>
      <c r="BI20" s="248"/>
      <c r="BJ20" s="248"/>
      <c r="BK20" s="248"/>
      <c r="BL20" s="248"/>
      <c r="BM20" s="248"/>
      <c r="BN20" s="248"/>
      <c r="BO20" s="248"/>
      <c r="BP20" s="248"/>
      <c r="BQ20" s="257">
        <v>14</v>
      </c>
      <c r="BR20" s="258"/>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49"/>
    </row>
    <row r="21" spans="1:131" s="250" customFormat="1" ht="26.25" customHeight="1" thickBot="1">
      <c r="A21" s="256">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47"/>
      <c r="BA21" s="247"/>
      <c r="BB21" s="247"/>
      <c r="BC21" s="247"/>
      <c r="BD21" s="247"/>
      <c r="BE21" s="248"/>
      <c r="BF21" s="248"/>
      <c r="BG21" s="248"/>
      <c r="BH21" s="248"/>
      <c r="BI21" s="248"/>
      <c r="BJ21" s="248"/>
      <c r="BK21" s="248"/>
      <c r="BL21" s="248"/>
      <c r="BM21" s="248"/>
      <c r="BN21" s="248"/>
      <c r="BO21" s="248"/>
      <c r="BP21" s="248"/>
      <c r="BQ21" s="257">
        <v>15</v>
      </c>
      <c r="BR21" s="258"/>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49"/>
    </row>
    <row r="22" spans="1:131" s="250" customFormat="1" ht="26.25" customHeight="1">
      <c r="A22" s="256">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385</v>
      </c>
      <c r="BA22" s="1090"/>
      <c r="BB22" s="1090"/>
      <c r="BC22" s="1090"/>
      <c r="BD22" s="1091"/>
      <c r="BE22" s="248"/>
      <c r="BF22" s="248"/>
      <c r="BG22" s="248"/>
      <c r="BH22" s="248"/>
      <c r="BI22" s="248"/>
      <c r="BJ22" s="248"/>
      <c r="BK22" s="248"/>
      <c r="BL22" s="248"/>
      <c r="BM22" s="248"/>
      <c r="BN22" s="248"/>
      <c r="BO22" s="248"/>
      <c r="BP22" s="248"/>
      <c r="BQ22" s="257">
        <v>16</v>
      </c>
      <c r="BR22" s="258"/>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49"/>
    </row>
    <row r="23" spans="1:131" s="250" customFormat="1" ht="26.25" customHeight="1" thickBot="1">
      <c r="A23" s="259" t="s">
        <v>386</v>
      </c>
      <c r="B23" s="999" t="s">
        <v>387</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324</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127</v>
      </c>
      <c r="BA23" s="1121"/>
      <c r="BB23" s="1121"/>
      <c r="BC23" s="1121"/>
      <c r="BD23" s="1122"/>
      <c r="BE23" s="248"/>
      <c r="BF23" s="248"/>
      <c r="BG23" s="248"/>
      <c r="BH23" s="248"/>
      <c r="BI23" s="248"/>
      <c r="BJ23" s="248"/>
      <c r="BK23" s="248"/>
      <c r="BL23" s="248"/>
      <c r="BM23" s="248"/>
      <c r="BN23" s="248"/>
      <c r="BO23" s="248"/>
      <c r="BP23" s="248"/>
      <c r="BQ23" s="257">
        <v>17</v>
      </c>
      <c r="BR23" s="258"/>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49"/>
    </row>
    <row r="24" spans="1:131" s="250" customFormat="1" ht="26.25" customHeight="1">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47"/>
      <c r="BA24" s="247"/>
      <c r="BB24" s="247"/>
      <c r="BC24" s="247"/>
      <c r="BD24" s="247"/>
      <c r="BE24" s="248"/>
      <c r="BF24" s="248"/>
      <c r="BG24" s="248"/>
      <c r="BH24" s="248"/>
      <c r="BI24" s="248"/>
      <c r="BJ24" s="248"/>
      <c r="BK24" s="248"/>
      <c r="BL24" s="248"/>
      <c r="BM24" s="248"/>
      <c r="BN24" s="248"/>
      <c r="BO24" s="248"/>
      <c r="BP24" s="248"/>
      <c r="BQ24" s="257">
        <v>18</v>
      </c>
      <c r="BR24" s="258"/>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49"/>
    </row>
    <row r="25" spans="1:131" s="242" customFormat="1" ht="26.25" customHeight="1" thickBot="1">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47"/>
      <c r="BK25" s="247"/>
      <c r="BL25" s="247"/>
      <c r="BM25" s="247"/>
      <c r="BN25" s="247"/>
      <c r="BO25" s="260"/>
      <c r="BP25" s="260"/>
      <c r="BQ25" s="257">
        <v>19</v>
      </c>
      <c r="BR25" s="258"/>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1"/>
    </row>
    <row r="26" spans="1:131" s="242" customFormat="1" ht="26.25" customHeight="1">
      <c r="A26" s="1050" t="s">
        <v>367</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374</v>
      </c>
      <c r="BF26" s="1057"/>
      <c r="BG26" s="1057"/>
      <c r="BH26" s="1057"/>
      <c r="BI26" s="1072"/>
      <c r="BJ26" s="247"/>
      <c r="BK26" s="247"/>
      <c r="BL26" s="247"/>
      <c r="BM26" s="247"/>
      <c r="BN26" s="247"/>
      <c r="BO26" s="260"/>
      <c r="BP26" s="260"/>
      <c r="BQ26" s="257">
        <v>20</v>
      </c>
      <c r="BR26" s="258"/>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1"/>
    </row>
    <row r="27" spans="1:131" s="242"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47"/>
      <c r="BK27" s="247"/>
      <c r="BL27" s="247"/>
      <c r="BM27" s="247"/>
      <c r="BN27" s="247"/>
      <c r="BO27" s="260"/>
      <c r="BP27" s="260"/>
      <c r="BQ27" s="257">
        <v>21</v>
      </c>
      <c r="BR27" s="258"/>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1"/>
    </row>
    <row r="28" spans="1:131" s="242" customFormat="1" ht="26.25" customHeight="1" thickTop="1">
      <c r="A28" s="261">
        <v>1</v>
      </c>
      <c r="B28" s="1105" t="s">
        <v>398</v>
      </c>
      <c r="C28" s="1106"/>
      <c r="D28" s="1106"/>
      <c r="E28" s="1106"/>
      <c r="F28" s="1106"/>
      <c r="G28" s="1106"/>
      <c r="H28" s="1106"/>
      <c r="I28" s="1106"/>
      <c r="J28" s="1106"/>
      <c r="K28" s="1106"/>
      <c r="L28" s="1106"/>
      <c r="M28" s="1106"/>
      <c r="N28" s="1106"/>
      <c r="O28" s="1106"/>
      <c r="P28" s="1107"/>
      <c r="Q28" s="1108">
        <v>4346</v>
      </c>
      <c r="R28" s="1109"/>
      <c r="S28" s="1109"/>
      <c r="T28" s="1109"/>
      <c r="U28" s="1109"/>
      <c r="V28" s="1109">
        <v>4221</v>
      </c>
      <c r="W28" s="1109"/>
      <c r="X28" s="1109"/>
      <c r="Y28" s="1109"/>
      <c r="Z28" s="1109"/>
      <c r="AA28" s="1109">
        <v>125</v>
      </c>
      <c r="AB28" s="1109"/>
      <c r="AC28" s="1109"/>
      <c r="AD28" s="1109"/>
      <c r="AE28" s="1110"/>
      <c r="AF28" s="1111">
        <v>125</v>
      </c>
      <c r="AG28" s="1109"/>
      <c r="AH28" s="1109"/>
      <c r="AI28" s="1109"/>
      <c r="AJ28" s="1112"/>
      <c r="AK28" s="1113">
        <v>260</v>
      </c>
      <c r="AL28" s="1101"/>
      <c r="AM28" s="1101"/>
      <c r="AN28" s="1101"/>
      <c r="AO28" s="1101"/>
      <c r="AP28" s="1101" t="s">
        <v>593</v>
      </c>
      <c r="AQ28" s="1101"/>
      <c r="AR28" s="1101"/>
      <c r="AS28" s="1101"/>
      <c r="AT28" s="1101"/>
      <c r="AU28" s="1101" t="s">
        <v>593</v>
      </c>
      <c r="AV28" s="1101"/>
      <c r="AW28" s="1101"/>
      <c r="AX28" s="1101"/>
      <c r="AY28" s="1101"/>
      <c r="AZ28" s="1102" t="s">
        <v>593</v>
      </c>
      <c r="BA28" s="1102"/>
      <c r="BB28" s="1102"/>
      <c r="BC28" s="1102"/>
      <c r="BD28" s="1102"/>
      <c r="BE28" s="1103"/>
      <c r="BF28" s="1103"/>
      <c r="BG28" s="1103"/>
      <c r="BH28" s="1103"/>
      <c r="BI28" s="1104"/>
      <c r="BJ28" s="247"/>
      <c r="BK28" s="247"/>
      <c r="BL28" s="247"/>
      <c r="BM28" s="247"/>
      <c r="BN28" s="247"/>
      <c r="BO28" s="260"/>
      <c r="BP28" s="260"/>
      <c r="BQ28" s="257">
        <v>22</v>
      </c>
      <c r="BR28" s="258"/>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1"/>
    </row>
    <row r="29" spans="1:131" s="242" customFormat="1" ht="26.25" customHeight="1">
      <c r="A29" s="261">
        <v>2</v>
      </c>
      <c r="B29" s="1092" t="s">
        <v>399</v>
      </c>
      <c r="C29" s="1093"/>
      <c r="D29" s="1093"/>
      <c r="E29" s="1093"/>
      <c r="F29" s="1093"/>
      <c r="G29" s="1093"/>
      <c r="H29" s="1093"/>
      <c r="I29" s="1093"/>
      <c r="J29" s="1093"/>
      <c r="K29" s="1093"/>
      <c r="L29" s="1093"/>
      <c r="M29" s="1093"/>
      <c r="N29" s="1093"/>
      <c r="O29" s="1093"/>
      <c r="P29" s="1094"/>
      <c r="Q29" s="1098">
        <v>2394</v>
      </c>
      <c r="R29" s="1099"/>
      <c r="S29" s="1099"/>
      <c r="T29" s="1099"/>
      <c r="U29" s="1099"/>
      <c r="V29" s="1099">
        <v>2306</v>
      </c>
      <c r="W29" s="1099"/>
      <c r="X29" s="1099"/>
      <c r="Y29" s="1099"/>
      <c r="Z29" s="1099"/>
      <c r="AA29" s="1099">
        <v>88</v>
      </c>
      <c r="AB29" s="1099"/>
      <c r="AC29" s="1099"/>
      <c r="AD29" s="1099"/>
      <c r="AE29" s="1100"/>
      <c r="AF29" s="1074">
        <v>88</v>
      </c>
      <c r="AG29" s="1075"/>
      <c r="AH29" s="1075"/>
      <c r="AI29" s="1075"/>
      <c r="AJ29" s="1076"/>
      <c r="AK29" s="1035">
        <v>377</v>
      </c>
      <c r="AL29" s="1026"/>
      <c r="AM29" s="1026"/>
      <c r="AN29" s="1026"/>
      <c r="AO29" s="1026"/>
      <c r="AP29" s="1026" t="s">
        <v>593</v>
      </c>
      <c r="AQ29" s="1026"/>
      <c r="AR29" s="1026"/>
      <c r="AS29" s="1026"/>
      <c r="AT29" s="1026"/>
      <c r="AU29" s="1026" t="s">
        <v>593</v>
      </c>
      <c r="AV29" s="1026"/>
      <c r="AW29" s="1026"/>
      <c r="AX29" s="1026"/>
      <c r="AY29" s="1026"/>
      <c r="AZ29" s="1097" t="s">
        <v>593</v>
      </c>
      <c r="BA29" s="1097"/>
      <c r="BB29" s="1097"/>
      <c r="BC29" s="1097"/>
      <c r="BD29" s="1097"/>
      <c r="BE29" s="1087"/>
      <c r="BF29" s="1087"/>
      <c r="BG29" s="1087"/>
      <c r="BH29" s="1087"/>
      <c r="BI29" s="1088"/>
      <c r="BJ29" s="247"/>
      <c r="BK29" s="247"/>
      <c r="BL29" s="247"/>
      <c r="BM29" s="247"/>
      <c r="BN29" s="247"/>
      <c r="BO29" s="260"/>
      <c r="BP29" s="260"/>
      <c r="BQ29" s="257">
        <v>23</v>
      </c>
      <c r="BR29" s="258"/>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1"/>
    </row>
    <row r="30" spans="1:131" s="242" customFormat="1" ht="26.25" customHeight="1">
      <c r="A30" s="261">
        <v>3</v>
      </c>
      <c r="B30" s="1092" t="s">
        <v>400</v>
      </c>
      <c r="C30" s="1093"/>
      <c r="D30" s="1093"/>
      <c r="E30" s="1093"/>
      <c r="F30" s="1093"/>
      <c r="G30" s="1093"/>
      <c r="H30" s="1093"/>
      <c r="I30" s="1093"/>
      <c r="J30" s="1093"/>
      <c r="K30" s="1093"/>
      <c r="L30" s="1093"/>
      <c r="M30" s="1093"/>
      <c r="N30" s="1093"/>
      <c r="O30" s="1093"/>
      <c r="P30" s="1094"/>
      <c r="Q30" s="1098">
        <v>431</v>
      </c>
      <c r="R30" s="1099"/>
      <c r="S30" s="1099"/>
      <c r="T30" s="1099"/>
      <c r="U30" s="1099"/>
      <c r="V30" s="1099">
        <v>422</v>
      </c>
      <c r="W30" s="1099"/>
      <c r="X30" s="1099"/>
      <c r="Y30" s="1099"/>
      <c r="Z30" s="1099"/>
      <c r="AA30" s="1099">
        <v>8</v>
      </c>
      <c r="AB30" s="1099"/>
      <c r="AC30" s="1099"/>
      <c r="AD30" s="1099"/>
      <c r="AE30" s="1100"/>
      <c r="AF30" s="1074">
        <v>8</v>
      </c>
      <c r="AG30" s="1075"/>
      <c r="AH30" s="1075"/>
      <c r="AI30" s="1075"/>
      <c r="AJ30" s="1076"/>
      <c r="AK30" s="1035">
        <v>124</v>
      </c>
      <c r="AL30" s="1026"/>
      <c r="AM30" s="1026"/>
      <c r="AN30" s="1026"/>
      <c r="AO30" s="1026"/>
      <c r="AP30" s="1026" t="s">
        <v>593</v>
      </c>
      <c r="AQ30" s="1026"/>
      <c r="AR30" s="1026"/>
      <c r="AS30" s="1026"/>
      <c r="AT30" s="1026"/>
      <c r="AU30" s="1026" t="s">
        <v>593</v>
      </c>
      <c r="AV30" s="1026"/>
      <c r="AW30" s="1026"/>
      <c r="AX30" s="1026"/>
      <c r="AY30" s="1026"/>
      <c r="AZ30" s="1097" t="s">
        <v>593</v>
      </c>
      <c r="BA30" s="1097"/>
      <c r="BB30" s="1097"/>
      <c r="BC30" s="1097"/>
      <c r="BD30" s="1097"/>
      <c r="BE30" s="1087"/>
      <c r="BF30" s="1087"/>
      <c r="BG30" s="1087"/>
      <c r="BH30" s="1087"/>
      <c r="BI30" s="1088"/>
      <c r="BJ30" s="247"/>
      <c r="BK30" s="247"/>
      <c r="BL30" s="247"/>
      <c r="BM30" s="247"/>
      <c r="BN30" s="247"/>
      <c r="BO30" s="260"/>
      <c r="BP30" s="260"/>
      <c r="BQ30" s="257">
        <v>24</v>
      </c>
      <c r="BR30" s="258"/>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1"/>
    </row>
    <row r="31" spans="1:131" s="242" customFormat="1" ht="26.25" customHeight="1">
      <c r="A31" s="261">
        <v>4</v>
      </c>
      <c r="B31" s="1092" t="s">
        <v>401</v>
      </c>
      <c r="C31" s="1093"/>
      <c r="D31" s="1093"/>
      <c r="E31" s="1093"/>
      <c r="F31" s="1093"/>
      <c r="G31" s="1093"/>
      <c r="H31" s="1093"/>
      <c r="I31" s="1093"/>
      <c r="J31" s="1093"/>
      <c r="K31" s="1093"/>
      <c r="L31" s="1093"/>
      <c r="M31" s="1093"/>
      <c r="N31" s="1093"/>
      <c r="O31" s="1093"/>
      <c r="P31" s="1094"/>
      <c r="Q31" s="1098">
        <v>712</v>
      </c>
      <c r="R31" s="1099"/>
      <c r="S31" s="1099"/>
      <c r="T31" s="1099"/>
      <c r="U31" s="1099"/>
      <c r="V31" s="1099">
        <v>720</v>
      </c>
      <c r="W31" s="1099"/>
      <c r="X31" s="1099"/>
      <c r="Y31" s="1099"/>
      <c r="Z31" s="1099"/>
      <c r="AA31" s="1099">
        <v>-7</v>
      </c>
      <c r="AB31" s="1099"/>
      <c r="AC31" s="1099"/>
      <c r="AD31" s="1099"/>
      <c r="AE31" s="1100"/>
      <c r="AF31" s="1074">
        <v>468</v>
      </c>
      <c r="AG31" s="1075"/>
      <c r="AH31" s="1075"/>
      <c r="AI31" s="1075"/>
      <c r="AJ31" s="1076"/>
      <c r="AK31" s="1035">
        <v>2</v>
      </c>
      <c r="AL31" s="1026"/>
      <c r="AM31" s="1026"/>
      <c r="AN31" s="1026"/>
      <c r="AO31" s="1026"/>
      <c r="AP31" s="1026">
        <v>1352</v>
      </c>
      <c r="AQ31" s="1026"/>
      <c r="AR31" s="1026"/>
      <c r="AS31" s="1026"/>
      <c r="AT31" s="1026"/>
      <c r="AU31" s="1026">
        <v>8</v>
      </c>
      <c r="AV31" s="1026"/>
      <c r="AW31" s="1026"/>
      <c r="AX31" s="1026"/>
      <c r="AY31" s="1026"/>
      <c r="AZ31" s="1097" t="s">
        <v>593</v>
      </c>
      <c r="BA31" s="1097"/>
      <c r="BB31" s="1097"/>
      <c r="BC31" s="1097"/>
      <c r="BD31" s="1097"/>
      <c r="BE31" s="1087" t="s">
        <v>402</v>
      </c>
      <c r="BF31" s="1087"/>
      <c r="BG31" s="1087"/>
      <c r="BH31" s="1087"/>
      <c r="BI31" s="1088"/>
      <c r="BJ31" s="247"/>
      <c r="BK31" s="247"/>
      <c r="BL31" s="247"/>
      <c r="BM31" s="247"/>
      <c r="BN31" s="247"/>
      <c r="BO31" s="260"/>
      <c r="BP31" s="260"/>
      <c r="BQ31" s="257">
        <v>25</v>
      </c>
      <c r="BR31" s="258"/>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1"/>
    </row>
    <row r="32" spans="1:131" s="242" customFormat="1" ht="26.25" customHeight="1">
      <c r="A32" s="261">
        <v>5</v>
      </c>
      <c r="B32" s="1092" t="s">
        <v>403</v>
      </c>
      <c r="C32" s="1093"/>
      <c r="D32" s="1093"/>
      <c r="E32" s="1093"/>
      <c r="F32" s="1093"/>
      <c r="G32" s="1093"/>
      <c r="H32" s="1093"/>
      <c r="I32" s="1093"/>
      <c r="J32" s="1093"/>
      <c r="K32" s="1093"/>
      <c r="L32" s="1093"/>
      <c r="M32" s="1093"/>
      <c r="N32" s="1093"/>
      <c r="O32" s="1093"/>
      <c r="P32" s="1094"/>
      <c r="Q32" s="1098">
        <v>37</v>
      </c>
      <c r="R32" s="1099"/>
      <c r="S32" s="1099"/>
      <c r="T32" s="1099"/>
      <c r="U32" s="1099"/>
      <c r="V32" s="1099">
        <v>32</v>
      </c>
      <c r="W32" s="1099"/>
      <c r="X32" s="1099"/>
      <c r="Y32" s="1099"/>
      <c r="Z32" s="1099"/>
      <c r="AA32" s="1099">
        <v>5</v>
      </c>
      <c r="AB32" s="1099"/>
      <c r="AC32" s="1099"/>
      <c r="AD32" s="1099"/>
      <c r="AE32" s="1100"/>
      <c r="AF32" s="1074">
        <v>5</v>
      </c>
      <c r="AG32" s="1075"/>
      <c r="AH32" s="1075"/>
      <c r="AI32" s="1075"/>
      <c r="AJ32" s="1076"/>
      <c r="AK32" s="1035">
        <v>25</v>
      </c>
      <c r="AL32" s="1026"/>
      <c r="AM32" s="1026"/>
      <c r="AN32" s="1026"/>
      <c r="AO32" s="1026"/>
      <c r="AP32" s="1026">
        <v>137</v>
      </c>
      <c r="AQ32" s="1026"/>
      <c r="AR32" s="1026"/>
      <c r="AS32" s="1026"/>
      <c r="AT32" s="1026"/>
      <c r="AU32" s="1026">
        <v>137</v>
      </c>
      <c r="AV32" s="1026"/>
      <c r="AW32" s="1026"/>
      <c r="AX32" s="1026"/>
      <c r="AY32" s="1026"/>
      <c r="AZ32" s="1097" t="s">
        <v>593</v>
      </c>
      <c r="BA32" s="1097"/>
      <c r="BB32" s="1097"/>
      <c r="BC32" s="1097"/>
      <c r="BD32" s="1097"/>
      <c r="BE32" s="1087" t="s">
        <v>404</v>
      </c>
      <c r="BF32" s="1087"/>
      <c r="BG32" s="1087"/>
      <c r="BH32" s="1087"/>
      <c r="BI32" s="1088"/>
      <c r="BJ32" s="247"/>
      <c r="BK32" s="247"/>
      <c r="BL32" s="247"/>
      <c r="BM32" s="247"/>
      <c r="BN32" s="247"/>
      <c r="BO32" s="260"/>
      <c r="BP32" s="260"/>
      <c r="BQ32" s="257">
        <v>26</v>
      </c>
      <c r="BR32" s="258"/>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1"/>
    </row>
    <row r="33" spans="1:131" s="242" customFormat="1" ht="26.25" customHeight="1">
      <c r="A33" s="261">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47"/>
      <c r="BK33" s="247"/>
      <c r="BL33" s="247"/>
      <c r="BM33" s="247"/>
      <c r="BN33" s="247"/>
      <c r="BO33" s="260"/>
      <c r="BP33" s="260"/>
      <c r="BQ33" s="257">
        <v>27</v>
      </c>
      <c r="BR33" s="258"/>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1"/>
    </row>
    <row r="34" spans="1:131" s="242" customFormat="1" ht="26.25" customHeight="1">
      <c r="A34" s="261">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47"/>
      <c r="BK34" s="247"/>
      <c r="BL34" s="247"/>
      <c r="BM34" s="247"/>
      <c r="BN34" s="247"/>
      <c r="BO34" s="260"/>
      <c r="BP34" s="260"/>
      <c r="BQ34" s="257">
        <v>28</v>
      </c>
      <c r="BR34" s="258"/>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1"/>
    </row>
    <row r="35" spans="1:131" s="242" customFormat="1" ht="26.25" customHeight="1">
      <c r="A35" s="261">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47"/>
      <c r="BK35" s="247"/>
      <c r="BL35" s="247"/>
      <c r="BM35" s="247"/>
      <c r="BN35" s="247"/>
      <c r="BO35" s="260"/>
      <c r="BP35" s="260"/>
      <c r="BQ35" s="257">
        <v>29</v>
      </c>
      <c r="BR35" s="258"/>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1"/>
    </row>
    <row r="36" spans="1:131" s="242" customFormat="1" ht="26.25" customHeight="1">
      <c r="A36" s="261">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47"/>
      <c r="BK36" s="247"/>
      <c r="BL36" s="247"/>
      <c r="BM36" s="247"/>
      <c r="BN36" s="247"/>
      <c r="BO36" s="260"/>
      <c r="BP36" s="260"/>
      <c r="BQ36" s="257">
        <v>30</v>
      </c>
      <c r="BR36" s="258"/>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1"/>
    </row>
    <row r="37" spans="1:131" s="242" customFormat="1" ht="26.25" customHeight="1">
      <c r="A37" s="261">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47"/>
      <c r="BK37" s="247"/>
      <c r="BL37" s="247"/>
      <c r="BM37" s="247"/>
      <c r="BN37" s="247"/>
      <c r="BO37" s="260"/>
      <c r="BP37" s="260"/>
      <c r="BQ37" s="257">
        <v>31</v>
      </c>
      <c r="BR37" s="258"/>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1"/>
    </row>
    <row r="38" spans="1:131" s="242" customFormat="1" ht="26.25" customHeight="1">
      <c r="A38" s="261">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47"/>
      <c r="BK38" s="247"/>
      <c r="BL38" s="247"/>
      <c r="BM38" s="247"/>
      <c r="BN38" s="247"/>
      <c r="BO38" s="260"/>
      <c r="BP38" s="260"/>
      <c r="BQ38" s="257">
        <v>32</v>
      </c>
      <c r="BR38" s="258"/>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1"/>
    </row>
    <row r="39" spans="1:131" s="242" customFormat="1" ht="26.25" customHeight="1">
      <c r="A39" s="261">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47"/>
      <c r="BK39" s="247"/>
      <c r="BL39" s="247"/>
      <c r="BM39" s="247"/>
      <c r="BN39" s="247"/>
      <c r="BO39" s="260"/>
      <c r="BP39" s="260"/>
      <c r="BQ39" s="257">
        <v>33</v>
      </c>
      <c r="BR39" s="258"/>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1"/>
    </row>
    <row r="40" spans="1:131" s="242" customFormat="1" ht="26.25" customHeight="1">
      <c r="A40" s="256">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47"/>
      <c r="BK40" s="247"/>
      <c r="BL40" s="247"/>
      <c r="BM40" s="247"/>
      <c r="BN40" s="247"/>
      <c r="BO40" s="260"/>
      <c r="BP40" s="260"/>
      <c r="BQ40" s="257">
        <v>34</v>
      </c>
      <c r="BR40" s="258"/>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1"/>
    </row>
    <row r="41" spans="1:131" s="242" customFormat="1" ht="26.25" customHeight="1">
      <c r="A41" s="256">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47"/>
      <c r="BK41" s="247"/>
      <c r="BL41" s="247"/>
      <c r="BM41" s="247"/>
      <c r="BN41" s="247"/>
      <c r="BO41" s="260"/>
      <c r="BP41" s="260"/>
      <c r="BQ41" s="257">
        <v>35</v>
      </c>
      <c r="BR41" s="258"/>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1"/>
    </row>
    <row r="42" spans="1:131" s="242" customFormat="1" ht="26.25" customHeight="1">
      <c r="A42" s="256">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47"/>
      <c r="BK42" s="247"/>
      <c r="BL42" s="247"/>
      <c r="BM42" s="247"/>
      <c r="BN42" s="247"/>
      <c r="BO42" s="260"/>
      <c r="BP42" s="260"/>
      <c r="BQ42" s="257">
        <v>36</v>
      </c>
      <c r="BR42" s="258"/>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1"/>
    </row>
    <row r="43" spans="1:131" s="242" customFormat="1" ht="26.25" customHeight="1">
      <c r="A43" s="256">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47"/>
      <c r="BK43" s="247"/>
      <c r="BL43" s="247"/>
      <c r="BM43" s="247"/>
      <c r="BN43" s="247"/>
      <c r="BO43" s="260"/>
      <c r="BP43" s="260"/>
      <c r="BQ43" s="257">
        <v>37</v>
      </c>
      <c r="BR43" s="258"/>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1"/>
    </row>
    <row r="44" spans="1:131" s="242" customFormat="1" ht="26.25" customHeight="1">
      <c r="A44" s="256">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47"/>
      <c r="BK44" s="247"/>
      <c r="BL44" s="247"/>
      <c r="BM44" s="247"/>
      <c r="BN44" s="247"/>
      <c r="BO44" s="260"/>
      <c r="BP44" s="260"/>
      <c r="BQ44" s="257">
        <v>38</v>
      </c>
      <c r="BR44" s="258"/>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1"/>
    </row>
    <row r="45" spans="1:131" s="242" customFormat="1" ht="26.25" customHeight="1">
      <c r="A45" s="256">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47"/>
      <c r="BK45" s="247"/>
      <c r="BL45" s="247"/>
      <c r="BM45" s="247"/>
      <c r="BN45" s="247"/>
      <c r="BO45" s="260"/>
      <c r="BP45" s="260"/>
      <c r="BQ45" s="257">
        <v>39</v>
      </c>
      <c r="BR45" s="258"/>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1"/>
    </row>
    <row r="46" spans="1:131" s="242" customFormat="1" ht="26.25" customHeight="1">
      <c r="A46" s="256">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47"/>
      <c r="BK46" s="247"/>
      <c r="BL46" s="247"/>
      <c r="BM46" s="247"/>
      <c r="BN46" s="247"/>
      <c r="BO46" s="260"/>
      <c r="BP46" s="260"/>
      <c r="BQ46" s="257">
        <v>40</v>
      </c>
      <c r="BR46" s="258"/>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1"/>
    </row>
    <row r="47" spans="1:131" s="242" customFormat="1" ht="26.25" customHeight="1">
      <c r="A47" s="256">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47"/>
      <c r="BK47" s="247"/>
      <c r="BL47" s="247"/>
      <c r="BM47" s="247"/>
      <c r="BN47" s="247"/>
      <c r="BO47" s="260"/>
      <c r="BP47" s="260"/>
      <c r="BQ47" s="257">
        <v>41</v>
      </c>
      <c r="BR47" s="258"/>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1"/>
    </row>
    <row r="48" spans="1:131" s="242" customFormat="1" ht="26.25" customHeight="1">
      <c r="A48" s="256">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47"/>
      <c r="BK48" s="247"/>
      <c r="BL48" s="247"/>
      <c r="BM48" s="247"/>
      <c r="BN48" s="247"/>
      <c r="BO48" s="260"/>
      <c r="BP48" s="260"/>
      <c r="BQ48" s="257">
        <v>42</v>
      </c>
      <c r="BR48" s="258"/>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1"/>
    </row>
    <row r="49" spans="1:131" s="242" customFormat="1" ht="26.25" customHeight="1">
      <c r="A49" s="256">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47"/>
      <c r="BK49" s="247"/>
      <c r="BL49" s="247"/>
      <c r="BM49" s="247"/>
      <c r="BN49" s="247"/>
      <c r="BO49" s="260"/>
      <c r="BP49" s="260"/>
      <c r="BQ49" s="257">
        <v>43</v>
      </c>
      <c r="BR49" s="258"/>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1"/>
    </row>
    <row r="50" spans="1:131" s="242" customFormat="1" ht="26.25" customHeight="1">
      <c r="A50" s="256">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47"/>
      <c r="BK50" s="247"/>
      <c r="BL50" s="247"/>
      <c r="BM50" s="247"/>
      <c r="BN50" s="247"/>
      <c r="BO50" s="260"/>
      <c r="BP50" s="260"/>
      <c r="BQ50" s="257">
        <v>44</v>
      </c>
      <c r="BR50" s="258"/>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1"/>
    </row>
    <row r="51" spans="1:131" s="242" customFormat="1" ht="26.25" customHeight="1">
      <c r="A51" s="256">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47"/>
      <c r="BK51" s="247"/>
      <c r="BL51" s="247"/>
      <c r="BM51" s="247"/>
      <c r="BN51" s="247"/>
      <c r="BO51" s="260"/>
      <c r="BP51" s="260"/>
      <c r="BQ51" s="257">
        <v>45</v>
      </c>
      <c r="BR51" s="258"/>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1"/>
    </row>
    <row r="52" spans="1:131" s="242" customFormat="1" ht="26.25" customHeight="1">
      <c r="A52" s="256">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47"/>
      <c r="BK52" s="247"/>
      <c r="BL52" s="247"/>
      <c r="BM52" s="247"/>
      <c r="BN52" s="247"/>
      <c r="BO52" s="260"/>
      <c r="BP52" s="260"/>
      <c r="BQ52" s="257">
        <v>46</v>
      </c>
      <c r="BR52" s="258"/>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1"/>
    </row>
    <row r="53" spans="1:131" s="242" customFormat="1" ht="26.25" customHeight="1">
      <c r="A53" s="256">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47"/>
      <c r="BK53" s="247"/>
      <c r="BL53" s="247"/>
      <c r="BM53" s="247"/>
      <c r="BN53" s="247"/>
      <c r="BO53" s="260"/>
      <c r="BP53" s="260"/>
      <c r="BQ53" s="257">
        <v>47</v>
      </c>
      <c r="BR53" s="258"/>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1"/>
    </row>
    <row r="54" spans="1:131" s="242" customFormat="1" ht="26.25" customHeight="1">
      <c r="A54" s="256">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47"/>
      <c r="BK54" s="247"/>
      <c r="BL54" s="247"/>
      <c r="BM54" s="247"/>
      <c r="BN54" s="247"/>
      <c r="BO54" s="260"/>
      <c r="BP54" s="260"/>
      <c r="BQ54" s="257">
        <v>48</v>
      </c>
      <c r="BR54" s="258"/>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1"/>
    </row>
    <row r="55" spans="1:131" s="242" customFormat="1" ht="26.25" customHeight="1">
      <c r="A55" s="256">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47"/>
      <c r="BK55" s="247"/>
      <c r="BL55" s="247"/>
      <c r="BM55" s="247"/>
      <c r="BN55" s="247"/>
      <c r="BO55" s="260"/>
      <c r="BP55" s="260"/>
      <c r="BQ55" s="257">
        <v>49</v>
      </c>
      <c r="BR55" s="258"/>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1"/>
    </row>
    <row r="56" spans="1:131" s="242" customFormat="1" ht="26.25" customHeight="1">
      <c r="A56" s="256">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47"/>
      <c r="BK56" s="247"/>
      <c r="BL56" s="247"/>
      <c r="BM56" s="247"/>
      <c r="BN56" s="247"/>
      <c r="BO56" s="260"/>
      <c r="BP56" s="260"/>
      <c r="BQ56" s="257">
        <v>50</v>
      </c>
      <c r="BR56" s="258"/>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1"/>
    </row>
    <row r="57" spans="1:131" s="242" customFormat="1" ht="26.25" customHeight="1">
      <c r="A57" s="256">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47"/>
      <c r="BK57" s="247"/>
      <c r="BL57" s="247"/>
      <c r="BM57" s="247"/>
      <c r="BN57" s="247"/>
      <c r="BO57" s="260"/>
      <c r="BP57" s="260"/>
      <c r="BQ57" s="257">
        <v>51</v>
      </c>
      <c r="BR57" s="258"/>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1"/>
    </row>
    <row r="58" spans="1:131" s="242" customFormat="1" ht="26.25" customHeight="1">
      <c r="A58" s="256">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47"/>
      <c r="BK58" s="247"/>
      <c r="BL58" s="247"/>
      <c r="BM58" s="247"/>
      <c r="BN58" s="247"/>
      <c r="BO58" s="260"/>
      <c r="BP58" s="260"/>
      <c r="BQ58" s="257">
        <v>52</v>
      </c>
      <c r="BR58" s="258"/>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1"/>
    </row>
    <row r="59" spans="1:131" s="242" customFormat="1" ht="26.25" customHeight="1">
      <c r="A59" s="256">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47"/>
      <c r="BK59" s="247"/>
      <c r="BL59" s="247"/>
      <c r="BM59" s="247"/>
      <c r="BN59" s="247"/>
      <c r="BO59" s="260"/>
      <c r="BP59" s="260"/>
      <c r="BQ59" s="257">
        <v>53</v>
      </c>
      <c r="BR59" s="258"/>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1"/>
    </row>
    <row r="60" spans="1:131" s="242" customFormat="1" ht="26.25" customHeight="1">
      <c r="A60" s="256">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47"/>
      <c r="BK60" s="247"/>
      <c r="BL60" s="247"/>
      <c r="BM60" s="247"/>
      <c r="BN60" s="247"/>
      <c r="BO60" s="260"/>
      <c r="BP60" s="260"/>
      <c r="BQ60" s="257">
        <v>54</v>
      </c>
      <c r="BR60" s="258"/>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1"/>
    </row>
    <row r="61" spans="1:131" s="242" customFormat="1" ht="26.25" customHeight="1" thickBot="1">
      <c r="A61" s="256">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47"/>
      <c r="BK61" s="247"/>
      <c r="BL61" s="247"/>
      <c r="BM61" s="247"/>
      <c r="BN61" s="247"/>
      <c r="BO61" s="260"/>
      <c r="BP61" s="260"/>
      <c r="BQ61" s="257">
        <v>55</v>
      </c>
      <c r="BR61" s="258"/>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1"/>
    </row>
    <row r="62" spans="1:131" s="242" customFormat="1" ht="26.25" customHeight="1">
      <c r="A62" s="256">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405</v>
      </c>
      <c r="BK62" s="1090"/>
      <c r="BL62" s="1090"/>
      <c r="BM62" s="1090"/>
      <c r="BN62" s="1091"/>
      <c r="BO62" s="260"/>
      <c r="BP62" s="260"/>
      <c r="BQ62" s="257">
        <v>56</v>
      </c>
      <c r="BR62" s="258"/>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1"/>
    </row>
    <row r="63" spans="1:131" s="242" customFormat="1" ht="26.25" customHeight="1" thickBot="1">
      <c r="A63" s="259" t="s">
        <v>386</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694</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0"/>
      <c r="BP63" s="260"/>
      <c r="BQ63" s="257">
        <v>57</v>
      </c>
      <c r="BR63" s="258"/>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1"/>
    </row>
    <row r="64" spans="1:131" s="242" customFormat="1" ht="26.25" customHeight="1">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1"/>
    </row>
    <row r="65" spans="1:131" s="242" customFormat="1" ht="26.25" customHeight="1" thickBot="1">
      <c r="A65" s="247" t="s">
        <v>407</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1"/>
    </row>
    <row r="66" spans="1:131" s="242" customFormat="1" ht="26.25" customHeight="1">
      <c r="A66" s="1050" t="s">
        <v>408</v>
      </c>
      <c r="B66" s="1051"/>
      <c r="C66" s="1051"/>
      <c r="D66" s="1051"/>
      <c r="E66" s="1051"/>
      <c r="F66" s="1051"/>
      <c r="G66" s="1051"/>
      <c r="H66" s="1051"/>
      <c r="I66" s="1051"/>
      <c r="J66" s="1051"/>
      <c r="K66" s="1051"/>
      <c r="L66" s="1051"/>
      <c r="M66" s="1051"/>
      <c r="N66" s="1051"/>
      <c r="O66" s="1051"/>
      <c r="P66" s="1052"/>
      <c r="Q66" s="1056" t="s">
        <v>390</v>
      </c>
      <c r="R66" s="1057"/>
      <c r="S66" s="1057"/>
      <c r="T66" s="1057"/>
      <c r="U66" s="1058"/>
      <c r="V66" s="1056" t="s">
        <v>391</v>
      </c>
      <c r="W66" s="1057"/>
      <c r="X66" s="1057"/>
      <c r="Y66" s="1057"/>
      <c r="Z66" s="1058"/>
      <c r="AA66" s="1056" t="s">
        <v>409</v>
      </c>
      <c r="AB66" s="1057"/>
      <c r="AC66" s="1057"/>
      <c r="AD66" s="1057"/>
      <c r="AE66" s="1058"/>
      <c r="AF66" s="1062" t="s">
        <v>393</v>
      </c>
      <c r="AG66" s="1063"/>
      <c r="AH66" s="1063"/>
      <c r="AI66" s="1063"/>
      <c r="AJ66" s="1064"/>
      <c r="AK66" s="1056" t="s">
        <v>410</v>
      </c>
      <c r="AL66" s="1051"/>
      <c r="AM66" s="1051"/>
      <c r="AN66" s="1051"/>
      <c r="AO66" s="1052"/>
      <c r="AP66" s="1056" t="s">
        <v>411</v>
      </c>
      <c r="AQ66" s="1057"/>
      <c r="AR66" s="1057"/>
      <c r="AS66" s="1057"/>
      <c r="AT66" s="1058"/>
      <c r="AU66" s="1056" t="s">
        <v>412</v>
      </c>
      <c r="AV66" s="1057"/>
      <c r="AW66" s="1057"/>
      <c r="AX66" s="1057"/>
      <c r="AY66" s="1058"/>
      <c r="AZ66" s="1056" t="s">
        <v>374</v>
      </c>
      <c r="BA66" s="1057"/>
      <c r="BB66" s="1057"/>
      <c r="BC66" s="1057"/>
      <c r="BD66" s="1072"/>
      <c r="BE66" s="260"/>
      <c r="BF66" s="260"/>
      <c r="BG66" s="260"/>
      <c r="BH66" s="260"/>
      <c r="BI66" s="260"/>
      <c r="BJ66" s="260"/>
      <c r="BK66" s="260"/>
      <c r="BL66" s="260"/>
      <c r="BM66" s="260"/>
      <c r="BN66" s="260"/>
      <c r="BO66" s="260"/>
      <c r="BP66" s="260"/>
      <c r="BQ66" s="257">
        <v>60</v>
      </c>
      <c r="BR66" s="262"/>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1"/>
    </row>
    <row r="67" spans="1:131" s="242"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0"/>
      <c r="BF67" s="260"/>
      <c r="BG67" s="260"/>
      <c r="BH67" s="260"/>
      <c r="BI67" s="260"/>
      <c r="BJ67" s="260"/>
      <c r="BK67" s="260"/>
      <c r="BL67" s="260"/>
      <c r="BM67" s="260"/>
      <c r="BN67" s="260"/>
      <c r="BO67" s="260"/>
      <c r="BP67" s="260"/>
      <c r="BQ67" s="257">
        <v>61</v>
      </c>
      <c r="BR67" s="262"/>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1"/>
    </row>
    <row r="68" spans="1:131" s="242" customFormat="1" ht="26.25" customHeight="1" thickTop="1">
      <c r="A68" s="253">
        <v>1</v>
      </c>
      <c r="B68" s="1040" t="s">
        <v>577</v>
      </c>
      <c r="C68" s="1041"/>
      <c r="D68" s="1041"/>
      <c r="E68" s="1041"/>
      <c r="F68" s="1041"/>
      <c r="G68" s="1041"/>
      <c r="H68" s="1041"/>
      <c r="I68" s="1041"/>
      <c r="J68" s="1041"/>
      <c r="K68" s="1041"/>
      <c r="L68" s="1041"/>
      <c r="M68" s="1041"/>
      <c r="N68" s="1041"/>
      <c r="O68" s="1041"/>
      <c r="P68" s="1042"/>
      <c r="Q68" s="1043">
        <v>1596</v>
      </c>
      <c r="R68" s="1037"/>
      <c r="S68" s="1037"/>
      <c r="T68" s="1037"/>
      <c r="U68" s="1037"/>
      <c r="V68" s="1037">
        <v>1515</v>
      </c>
      <c r="W68" s="1037"/>
      <c r="X68" s="1037"/>
      <c r="Y68" s="1037"/>
      <c r="Z68" s="1037"/>
      <c r="AA68" s="1037">
        <v>81</v>
      </c>
      <c r="AB68" s="1037"/>
      <c r="AC68" s="1037"/>
      <c r="AD68" s="1037"/>
      <c r="AE68" s="1037"/>
      <c r="AF68" s="1037">
        <v>81</v>
      </c>
      <c r="AG68" s="1037"/>
      <c r="AH68" s="1037"/>
      <c r="AI68" s="1037"/>
      <c r="AJ68" s="1037"/>
      <c r="AK68" s="1037">
        <v>647</v>
      </c>
      <c r="AL68" s="1037"/>
      <c r="AM68" s="1037"/>
      <c r="AN68" s="1037"/>
      <c r="AO68" s="1037"/>
      <c r="AP68" s="1037">
        <v>5201</v>
      </c>
      <c r="AQ68" s="1037"/>
      <c r="AR68" s="1037"/>
      <c r="AS68" s="1037"/>
      <c r="AT68" s="1037"/>
      <c r="AU68" s="1037">
        <v>2647</v>
      </c>
      <c r="AV68" s="1037"/>
      <c r="AW68" s="1037"/>
      <c r="AX68" s="1037"/>
      <c r="AY68" s="1037"/>
      <c r="AZ68" s="1038"/>
      <c r="BA68" s="1038"/>
      <c r="BB68" s="1038"/>
      <c r="BC68" s="1038"/>
      <c r="BD68" s="1039"/>
      <c r="BE68" s="260"/>
      <c r="BF68" s="260"/>
      <c r="BG68" s="260"/>
      <c r="BH68" s="260"/>
      <c r="BI68" s="260"/>
      <c r="BJ68" s="260"/>
      <c r="BK68" s="260"/>
      <c r="BL68" s="260"/>
      <c r="BM68" s="260"/>
      <c r="BN68" s="260"/>
      <c r="BO68" s="260"/>
      <c r="BP68" s="260"/>
      <c r="BQ68" s="257">
        <v>62</v>
      </c>
      <c r="BR68" s="262"/>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1"/>
    </row>
    <row r="69" spans="1:131" s="242" customFormat="1" ht="26.25" customHeight="1">
      <c r="A69" s="256">
        <v>2</v>
      </c>
      <c r="B69" s="1029" t="s">
        <v>578</v>
      </c>
      <c r="C69" s="1030"/>
      <c r="D69" s="1030"/>
      <c r="E69" s="1030"/>
      <c r="F69" s="1030"/>
      <c r="G69" s="1030"/>
      <c r="H69" s="1030"/>
      <c r="I69" s="1030"/>
      <c r="J69" s="1030"/>
      <c r="K69" s="1030"/>
      <c r="L69" s="1030"/>
      <c r="M69" s="1030"/>
      <c r="N69" s="1030"/>
      <c r="O69" s="1030"/>
      <c r="P69" s="1031"/>
      <c r="Q69" s="1032">
        <v>1373</v>
      </c>
      <c r="R69" s="1026"/>
      <c r="S69" s="1026"/>
      <c r="T69" s="1026"/>
      <c r="U69" s="1026"/>
      <c r="V69" s="1026">
        <v>1351</v>
      </c>
      <c r="W69" s="1026"/>
      <c r="X69" s="1026"/>
      <c r="Y69" s="1026"/>
      <c r="Z69" s="1026"/>
      <c r="AA69" s="1026">
        <v>22</v>
      </c>
      <c r="AB69" s="1026"/>
      <c r="AC69" s="1026"/>
      <c r="AD69" s="1026"/>
      <c r="AE69" s="1026"/>
      <c r="AF69" s="1026">
        <v>22</v>
      </c>
      <c r="AG69" s="1026"/>
      <c r="AH69" s="1026"/>
      <c r="AI69" s="1026"/>
      <c r="AJ69" s="1026"/>
      <c r="AK69" s="1026">
        <v>52</v>
      </c>
      <c r="AL69" s="1026"/>
      <c r="AM69" s="1026"/>
      <c r="AN69" s="1026"/>
      <c r="AO69" s="1026"/>
      <c r="AP69" s="1026">
        <v>662</v>
      </c>
      <c r="AQ69" s="1026"/>
      <c r="AR69" s="1026"/>
      <c r="AS69" s="1026"/>
      <c r="AT69" s="1026"/>
      <c r="AU69" s="1026">
        <v>357</v>
      </c>
      <c r="AV69" s="1026"/>
      <c r="AW69" s="1026"/>
      <c r="AX69" s="1026"/>
      <c r="AY69" s="1026"/>
      <c r="AZ69" s="1027"/>
      <c r="BA69" s="1027"/>
      <c r="BB69" s="1027"/>
      <c r="BC69" s="1027"/>
      <c r="BD69" s="1028"/>
      <c r="BE69" s="260"/>
      <c r="BF69" s="260"/>
      <c r="BG69" s="260"/>
      <c r="BH69" s="260"/>
      <c r="BI69" s="260"/>
      <c r="BJ69" s="260"/>
      <c r="BK69" s="260"/>
      <c r="BL69" s="260"/>
      <c r="BM69" s="260"/>
      <c r="BN69" s="260"/>
      <c r="BO69" s="260"/>
      <c r="BP69" s="260"/>
      <c r="BQ69" s="257">
        <v>63</v>
      </c>
      <c r="BR69" s="262"/>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1"/>
    </row>
    <row r="70" spans="1:131" s="242" customFormat="1" ht="26.25" customHeight="1">
      <c r="A70" s="256">
        <v>3</v>
      </c>
      <c r="B70" s="1029" t="s">
        <v>579</v>
      </c>
      <c r="C70" s="1030"/>
      <c r="D70" s="1030"/>
      <c r="E70" s="1030"/>
      <c r="F70" s="1030"/>
      <c r="G70" s="1030"/>
      <c r="H70" s="1030"/>
      <c r="I70" s="1030"/>
      <c r="J70" s="1030"/>
      <c r="K70" s="1030"/>
      <c r="L70" s="1030"/>
      <c r="M70" s="1030"/>
      <c r="N70" s="1030"/>
      <c r="O70" s="1030"/>
      <c r="P70" s="1031"/>
      <c r="Q70" s="1032">
        <v>3187</v>
      </c>
      <c r="R70" s="1026"/>
      <c r="S70" s="1026"/>
      <c r="T70" s="1026"/>
      <c r="U70" s="1026"/>
      <c r="V70" s="1026">
        <v>3111</v>
      </c>
      <c r="W70" s="1026"/>
      <c r="X70" s="1026"/>
      <c r="Y70" s="1026"/>
      <c r="Z70" s="1026"/>
      <c r="AA70" s="1026">
        <v>76</v>
      </c>
      <c r="AB70" s="1026"/>
      <c r="AC70" s="1026"/>
      <c r="AD70" s="1026"/>
      <c r="AE70" s="1026"/>
      <c r="AF70" s="1026">
        <v>68</v>
      </c>
      <c r="AG70" s="1026"/>
      <c r="AH70" s="1026"/>
      <c r="AI70" s="1026"/>
      <c r="AJ70" s="1026"/>
      <c r="AK70" s="1026">
        <v>407</v>
      </c>
      <c r="AL70" s="1026"/>
      <c r="AM70" s="1026"/>
      <c r="AN70" s="1026"/>
      <c r="AO70" s="1026"/>
      <c r="AP70" s="1026">
        <v>1946</v>
      </c>
      <c r="AQ70" s="1026"/>
      <c r="AR70" s="1026"/>
      <c r="AS70" s="1026"/>
      <c r="AT70" s="1026"/>
      <c r="AU70" s="1026">
        <v>520</v>
      </c>
      <c r="AV70" s="1026"/>
      <c r="AW70" s="1026"/>
      <c r="AX70" s="1026"/>
      <c r="AY70" s="1026"/>
      <c r="AZ70" s="1027"/>
      <c r="BA70" s="1027"/>
      <c r="BB70" s="1027"/>
      <c r="BC70" s="1027"/>
      <c r="BD70" s="1028"/>
      <c r="BE70" s="260"/>
      <c r="BF70" s="260"/>
      <c r="BG70" s="260"/>
      <c r="BH70" s="260"/>
      <c r="BI70" s="260"/>
      <c r="BJ70" s="260"/>
      <c r="BK70" s="260"/>
      <c r="BL70" s="260"/>
      <c r="BM70" s="260"/>
      <c r="BN70" s="260"/>
      <c r="BO70" s="260"/>
      <c r="BP70" s="260"/>
      <c r="BQ70" s="257">
        <v>64</v>
      </c>
      <c r="BR70" s="262"/>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1"/>
    </row>
    <row r="71" spans="1:131" s="242" customFormat="1" ht="26.25" customHeight="1">
      <c r="A71" s="256">
        <v>4</v>
      </c>
      <c r="B71" s="1029" t="s">
        <v>580</v>
      </c>
      <c r="C71" s="1030"/>
      <c r="D71" s="1030"/>
      <c r="E71" s="1030"/>
      <c r="F71" s="1030"/>
      <c r="G71" s="1030"/>
      <c r="H71" s="1030"/>
      <c r="I71" s="1030"/>
      <c r="J71" s="1030"/>
      <c r="K71" s="1030"/>
      <c r="L71" s="1030"/>
      <c r="M71" s="1030"/>
      <c r="N71" s="1030"/>
      <c r="O71" s="1030"/>
      <c r="P71" s="1031"/>
      <c r="Q71" s="1032">
        <v>265</v>
      </c>
      <c r="R71" s="1026"/>
      <c r="S71" s="1026"/>
      <c r="T71" s="1026"/>
      <c r="U71" s="1026"/>
      <c r="V71" s="1026">
        <v>238</v>
      </c>
      <c r="W71" s="1026"/>
      <c r="X71" s="1026"/>
      <c r="Y71" s="1026"/>
      <c r="Z71" s="1026"/>
      <c r="AA71" s="1026">
        <v>28</v>
      </c>
      <c r="AB71" s="1026"/>
      <c r="AC71" s="1026"/>
      <c r="AD71" s="1026"/>
      <c r="AE71" s="1026"/>
      <c r="AF71" s="1026">
        <v>28</v>
      </c>
      <c r="AG71" s="1026"/>
      <c r="AH71" s="1026"/>
      <c r="AI71" s="1026"/>
      <c r="AJ71" s="1026"/>
      <c r="AK71" s="1026">
        <v>0</v>
      </c>
      <c r="AL71" s="1026"/>
      <c r="AM71" s="1026"/>
      <c r="AN71" s="1026"/>
      <c r="AO71" s="1026"/>
      <c r="AP71" s="1026">
        <v>45</v>
      </c>
      <c r="AQ71" s="1026"/>
      <c r="AR71" s="1026"/>
      <c r="AS71" s="1026"/>
      <c r="AT71" s="1026"/>
      <c r="AU71" s="1026">
        <v>9</v>
      </c>
      <c r="AV71" s="1026"/>
      <c r="AW71" s="1026"/>
      <c r="AX71" s="1026"/>
      <c r="AY71" s="1026"/>
      <c r="AZ71" s="1027"/>
      <c r="BA71" s="1027"/>
      <c r="BB71" s="1027"/>
      <c r="BC71" s="1027"/>
      <c r="BD71" s="1028"/>
      <c r="BE71" s="260"/>
      <c r="BF71" s="260"/>
      <c r="BG71" s="260"/>
      <c r="BH71" s="260"/>
      <c r="BI71" s="260"/>
      <c r="BJ71" s="260"/>
      <c r="BK71" s="260"/>
      <c r="BL71" s="260"/>
      <c r="BM71" s="260"/>
      <c r="BN71" s="260"/>
      <c r="BO71" s="260"/>
      <c r="BP71" s="260"/>
      <c r="BQ71" s="257">
        <v>65</v>
      </c>
      <c r="BR71" s="262"/>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1"/>
    </row>
    <row r="72" spans="1:131" s="242" customFormat="1" ht="26.25" customHeight="1">
      <c r="A72" s="256">
        <v>5</v>
      </c>
      <c r="B72" s="1029" t="s">
        <v>581</v>
      </c>
      <c r="C72" s="1030"/>
      <c r="D72" s="1030"/>
      <c r="E72" s="1030"/>
      <c r="F72" s="1030"/>
      <c r="G72" s="1030"/>
      <c r="H72" s="1030"/>
      <c r="I72" s="1030"/>
      <c r="J72" s="1030"/>
      <c r="K72" s="1030"/>
      <c r="L72" s="1030"/>
      <c r="M72" s="1030"/>
      <c r="N72" s="1030"/>
      <c r="O72" s="1030"/>
      <c r="P72" s="1031"/>
      <c r="Q72" s="1032">
        <v>758</v>
      </c>
      <c r="R72" s="1026"/>
      <c r="S72" s="1026"/>
      <c r="T72" s="1026"/>
      <c r="U72" s="1026"/>
      <c r="V72" s="1026">
        <v>748</v>
      </c>
      <c r="W72" s="1026"/>
      <c r="X72" s="1026"/>
      <c r="Y72" s="1026"/>
      <c r="Z72" s="1026"/>
      <c r="AA72" s="1026">
        <v>11</v>
      </c>
      <c r="AB72" s="1026"/>
      <c r="AC72" s="1026"/>
      <c r="AD72" s="1026"/>
      <c r="AE72" s="1026"/>
      <c r="AF72" s="1026">
        <v>11</v>
      </c>
      <c r="AG72" s="1026"/>
      <c r="AH72" s="1026"/>
      <c r="AI72" s="1026"/>
      <c r="AJ72" s="1026"/>
      <c r="AK72" s="1026">
        <v>41</v>
      </c>
      <c r="AL72" s="1026"/>
      <c r="AM72" s="1026"/>
      <c r="AN72" s="1026"/>
      <c r="AO72" s="1026"/>
      <c r="AP72" s="1026">
        <v>1498</v>
      </c>
      <c r="AQ72" s="1026"/>
      <c r="AR72" s="1026"/>
      <c r="AS72" s="1026"/>
      <c r="AT72" s="1026"/>
      <c r="AU72" s="1026" t="s">
        <v>593</v>
      </c>
      <c r="AV72" s="1026"/>
      <c r="AW72" s="1026"/>
      <c r="AX72" s="1026"/>
      <c r="AY72" s="1026"/>
      <c r="AZ72" s="1027"/>
      <c r="BA72" s="1027"/>
      <c r="BB72" s="1027"/>
      <c r="BC72" s="1027"/>
      <c r="BD72" s="1028"/>
      <c r="BE72" s="260"/>
      <c r="BF72" s="260"/>
      <c r="BG72" s="260"/>
      <c r="BH72" s="260"/>
      <c r="BI72" s="260"/>
      <c r="BJ72" s="260"/>
      <c r="BK72" s="260"/>
      <c r="BL72" s="260"/>
      <c r="BM72" s="260"/>
      <c r="BN72" s="260"/>
      <c r="BO72" s="260"/>
      <c r="BP72" s="260"/>
      <c r="BQ72" s="257">
        <v>66</v>
      </c>
      <c r="BR72" s="262"/>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1"/>
    </row>
    <row r="73" spans="1:131" s="242" customFormat="1" ht="26.25" customHeight="1">
      <c r="A73" s="256">
        <v>6</v>
      </c>
      <c r="B73" s="1029" t="s">
        <v>582</v>
      </c>
      <c r="C73" s="1030"/>
      <c r="D73" s="1030"/>
      <c r="E73" s="1030"/>
      <c r="F73" s="1030"/>
      <c r="G73" s="1030"/>
      <c r="H73" s="1030"/>
      <c r="I73" s="1030"/>
      <c r="J73" s="1030"/>
      <c r="K73" s="1030"/>
      <c r="L73" s="1030"/>
      <c r="M73" s="1030"/>
      <c r="N73" s="1030"/>
      <c r="O73" s="1030"/>
      <c r="P73" s="1031"/>
      <c r="Q73" s="1032">
        <v>1497</v>
      </c>
      <c r="R73" s="1026"/>
      <c r="S73" s="1026"/>
      <c r="T73" s="1026"/>
      <c r="U73" s="1026"/>
      <c r="V73" s="1026">
        <v>1481</v>
      </c>
      <c r="W73" s="1026"/>
      <c r="X73" s="1026"/>
      <c r="Y73" s="1026"/>
      <c r="Z73" s="1026"/>
      <c r="AA73" s="1026">
        <v>15</v>
      </c>
      <c r="AB73" s="1026"/>
      <c r="AC73" s="1026"/>
      <c r="AD73" s="1026"/>
      <c r="AE73" s="1026"/>
      <c r="AF73" s="1026">
        <v>15</v>
      </c>
      <c r="AG73" s="1026"/>
      <c r="AH73" s="1026"/>
      <c r="AI73" s="1026"/>
      <c r="AJ73" s="1026"/>
      <c r="AK73" s="1026" t="s">
        <v>593</v>
      </c>
      <c r="AL73" s="1026"/>
      <c r="AM73" s="1026"/>
      <c r="AN73" s="1026"/>
      <c r="AO73" s="1026"/>
      <c r="AP73" s="1026" t="s">
        <v>593</v>
      </c>
      <c r="AQ73" s="1026"/>
      <c r="AR73" s="1026"/>
      <c r="AS73" s="1026"/>
      <c r="AT73" s="1026"/>
      <c r="AU73" s="1026" t="s">
        <v>593</v>
      </c>
      <c r="AV73" s="1026"/>
      <c r="AW73" s="1026"/>
      <c r="AX73" s="1026"/>
      <c r="AY73" s="1026"/>
      <c r="AZ73" s="1027" t="s">
        <v>585</v>
      </c>
      <c r="BA73" s="1027"/>
      <c r="BB73" s="1027"/>
      <c r="BC73" s="1027"/>
      <c r="BD73" s="1028"/>
      <c r="BE73" s="260"/>
      <c r="BF73" s="260"/>
      <c r="BG73" s="260"/>
      <c r="BH73" s="260"/>
      <c r="BI73" s="260"/>
      <c r="BJ73" s="260"/>
      <c r="BK73" s="260"/>
      <c r="BL73" s="260"/>
      <c r="BM73" s="260"/>
      <c r="BN73" s="260"/>
      <c r="BO73" s="260"/>
      <c r="BP73" s="260"/>
      <c r="BQ73" s="257">
        <v>67</v>
      </c>
      <c r="BR73" s="262"/>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1"/>
    </row>
    <row r="74" spans="1:131" s="242" customFormat="1" ht="26.25" customHeight="1">
      <c r="A74" s="256">
        <v>7</v>
      </c>
      <c r="B74" s="1029" t="s">
        <v>582</v>
      </c>
      <c r="C74" s="1030"/>
      <c r="D74" s="1030"/>
      <c r="E74" s="1030"/>
      <c r="F74" s="1030"/>
      <c r="G74" s="1030"/>
      <c r="H74" s="1030"/>
      <c r="I74" s="1030"/>
      <c r="J74" s="1030"/>
      <c r="K74" s="1030"/>
      <c r="L74" s="1030"/>
      <c r="M74" s="1030"/>
      <c r="N74" s="1030"/>
      <c r="O74" s="1030"/>
      <c r="P74" s="1031"/>
      <c r="Q74" s="1032">
        <v>768538</v>
      </c>
      <c r="R74" s="1026"/>
      <c r="S74" s="1026"/>
      <c r="T74" s="1026"/>
      <c r="U74" s="1026"/>
      <c r="V74" s="1026">
        <v>753941</v>
      </c>
      <c r="W74" s="1026"/>
      <c r="X74" s="1026"/>
      <c r="Y74" s="1026"/>
      <c r="Z74" s="1026"/>
      <c r="AA74" s="1026">
        <v>14597</v>
      </c>
      <c r="AB74" s="1026"/>
      <c r="AC74" s="1026"/>
      <c r="AD74" s="1026"/>
      <c r="AE74" s="1026"/>
      <c r="AF74" s="1026">
        <v>14597</v>
      </c>
      <c r="AG74" s="1026"/>
      <c r="AH74" s="1026"/>
      <c r="AI74" s="1026"/>
      <c r="AJ74" s="1026"/>
      <c r="AK74" s="1026">
        <v>7714</v>
      </c>
      <c r="AL74" s="1026"/>
      <c r="AM74" s="1026"/>
      <c r="AN74" s="1026"/>
      <c r="AO74" s="1026"/>
      <c r="AP74" s="1026" t="s">
        <v>593</v>
      </c>
      <c r="AQ74" s="1026"/>
      <c r="AR74" s="1026"/>
      <c r="AS74" s="1026"/>
      <c r="AT74" s="1026"/>
      <c r="AU74" s="1026" t="s">
        <v>593</v>
      </c>
      <c r="AV74" s="1026"/>
      <c r="AW74" s="1026"/>
      <c r="AX74" s="1026"/>
      <c r="AY74" s="1026"/>
      <c r="AZ74" s="1027" t="s">
        <v>586</v>
      </c>
      <c r="BA74" s="1027"/>
      <c r="BB74" s="1027"/>
      <c r="BC74" s="1027"/>
      <c r="BD74" s="1028"/>
      <c r="BE74" s="260"/>
      <c r="BF74" s="260"/>
      <c r="BG74" s="260"/>
      <c r="BH74" s="260"/>
      <c r="BI74" s="260"/>
      <c r="BJ74" s="260"/>
      <c r="BK74" s="260"/>
      <c r="BL74" s="260"/>
      <c r="BM74" s="260"/>
      <c r="BN74" s="260"/>
      <c r="BO74" s="260"/>
      <c r="BP74" s="260"/>
      <c r="BQ74" s="257">
        <v>68</v>
      </c>
      <c r="BR74" s="262"/>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1"/>
    </row>
    <row r="75" spans="1:131" s="242" customFormat="1" ht="26.25" customHeight="1">
      <c r="A75" s="256">
        <v>8</v>
      </c>
      <c r="B75" s="1029" t="s">
        <v>583</v>
      </c>
      <c r="C75" s="1030"/>
      <c r="D75" s="1030"/>
      <c r="E75" s="1030"/>
      <c r="F75" s="1030"/>
      <c r="G75" s="1030"/>
      <c r="H75" s="1030"/>
      <c r="I75" s="1030"/>
      <c r="J75" s="1030"/>
      <c r="K75" s="1030"/>
      <c r="L75" s="1030"/>
      <c r="M75" s="1030"/>
      <c r="N75" s="1030"/>
      <c r="O75" s="1030"/>
      <c r="P75" s="1031"/>
      <c r="Q75" s="1033">
        <v>22719</v>
      </c>
      <c r="R75" s="1034"/>
      <c r="S75" s="1034"/>
      <c r="T75" s="1034"/>
      <c r="U75" s="1035"/>
      <c r="V75" s="1036">
        <v>22555</v>
      </c>
      <c r="W75" s="1034"/>
      <c r="X75" s="1034"/>
      <c r="Y75" s="1034"/>
      <c r="Z75" s="1035"/>
      <c r="AA75" s="1036">
        <v>165</v>
      </c>
      <c r="AB75" s="1034"/>
      <c r="AC75" s="1034"/>
      <c r="AD75" s="1034"/>
      <c r="AE75" s="1035"/>
      <c r="AF75" s="1036">
        <v>165</v>
      </c>
      <c r="AG75" s="1034"/>
      <c r="AH75" s="1034"/>
      <c r="AI75" s="1034"/>
      <c r="AJ75" s="1035"/>
      <c r="AK75" s="1036">
        <v>20</v>
      </c>
      <c r="AL75" s="1034"/>
      <c r="AM75" s="1034"/>
      <c r="AN75" s="1034"/>
      <c r="AO75" s="1035"/>
      <c r="AP75" s="1026" t="s">
        <v>593</v>
      </c>
      <c r="AQ75" s="1026"/>
      <c r="AR75" s="1026"/>
      <c r="AS75" s="1026"/>
      <c r="AT75" s="1026"/>
      <c r="AU75" s="1026" t="s">
        <v>593</v>
      </c>
      <c r="AV75" s="1026"/>
      <c r="AW75" s="1026"/>
      <c r="AX75" s="1026"/>
      <c r="AY75" s="1026"/>
      <c r="AZ75" s="1027" t="s">
        <v>585</v>
      </c>
      <c r="BA75" s="1027"/>
      <c r="BB75" s="1027"/>
      <c r="BC75" s="1027"/>
      <c r="BD75" s="1028"/>
      <c r="BE75" s="260"/>
      <c r="BF75" s="260"/>
      <c r="BG75" s="260"/>
      <c r="BH75" s="260"/>
      <c r="BI75" s="260"/>
      <c r="BJ75" s="260"/>
      <c r="BK75" s="260"/>
      <c r="BL75" s="260"/>
      <c r="BM75" s="260"/>
      <c r="BN75" s="260"/>
      <c r="BO75" s="260"/>
      <c r="BP75" s="260"/>
      <c r="BQ75" s="257">
        <v>69</v>
      </c>
      <c r="BR75" s="262"/>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1"/>
    </row>
    <row r="76" spans="1:131" s="242" customFormat="1" ht="26.25" customHeight="1">
      <c r="A76" s="256">
        <v>9</v>
      </c>
      <c r="B76" s="1029" t="s">
        <v>583</v>
      </c>
      <c r="C76" s="1030"/>
      <c r="D76" s="1030"/>
      <c r="E76" s="1030"/>
      <c r="F76" s="1030"/>
      <c r="G76" s="1030"/>
      <c r="H76" s="1030"/>
      <c r="I76" s="1030"/>
      <c r="J76" s="1030"/>
      <c r="K76" s="1030"/>
      <c r="L76" s="1030"/>
      <c r="M76" s="1030"/>
      <c r="N76" s="1030"/>
      <c r="O76" s="1030"/>
      <c r="P76" s="1031"/>
      <c r="Q76" s="1033">
        <v>329</v>
      </c>
      <c r="R76" s="1034"/>
      <c r="S76" s="1034"/>
      <c r="T76" s="1034"/>
      <c r="U76" s="1035"/>
      <c r="V76" s="1036">
        <v>135</v>
      </c>
      <c r="W76" s="1034"/>
      <c r="X76" s="1034"/>
      <c r="Y76" s="1034"/>
      <c r="Z76" s="1035"/>
      <c r="AA76" s="1036">
        <v>194</v>
      </c>
      <c r="AB76" s="1034"/>
      <c r="AC76" s="1034"/>
      <c r="AD76" s="1034"/>
      <c r="AE76" s="1035"/>
      <c r="AF76" s="1036">
        <v>194</v>
      </c>
      <c r="AG76" s="1034"/>
      <c r="AH76" s="1034"/>
      <c r="AI76" s="1034"/>
      <c r="AJ76" s="1035"/>
      <c r="AK76" s="1036" t="s">
        <v>593</v>
      </c>
      <c r="AL76" s="1034"/>
      <c r="AM76" s="1034"/>
      <c r="AN76" s="1034"/>
      <c r="AO76" s="1035"/>
      <c r="AP76" s="1026" t="s">
        <v>593</v>
      </c>
      <c r="AQ76" s="1026"/>
      <c r="AR76" s="1026"/>
      <c r="AS76" s="1026"/>
      <c r="AT76" s="1026"/>
      <c r="AU76" s="1026" t="s">
        <v>593</v>
      </c>
      <c r="AV76" s="1026"/>
      <c r="AW76" s="1026"/>
      <c r="AX76" s="1026"/>
      <c r="AY76" s="1026"/>
      <c r="AZ76" s="1027" t="s">
        <v>587</v>
      </c>
      <c r="BA76" s="1027"/>
      <c r="BB76" s="1027"/>
      <c r="BC76" s="1027"/>
      <c r="BD76" s="1028"/>
      <c r="BE76" s="260"/>
      <c r="BF76" s="260"/>
      <c r="BG76" s="260"/>
      <c r="BH76" s="260"/>
      <c r="BI76" s="260"/>
      <c r="BJ76" s="260"/>
      <c r="BK76" s="260"/>
      <c r="BL76" s="260"/>
      <c r="BM76" s="260"/>
      <c r="BN76" s="260"/>
      <c r="BO76" s="260"/>
      <c r="BP76" s="260"/>
      <c r="BQ76" s="257">
        <v>70</v>
      </c>
      <c r="BR76" s="262"/>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1"/>
    </row>
    <row r="77" spans="1:131" s="242" customFormat="1" ht="26.25" customHeight="1">
      <c r="A77" s="256">
        <v>10</v>
      </c>
      <c r="B77" s="1029" t="s">
        <v>584</v>
      </c>
      <c r="C77" s="1030"/>
      <c r="D77" s="1030"/>
      <c r="E77" s="1030"/>
      <c r="F77" s="1030"/>
      <c r="G77" s="1030"/>
      <c r="H77" s="1030"/>
      <c r="I77" s="1030"/>
      <c r="J77" s="1030"/>
      <c r="K77" s="1030"/>
      <c r="L77" s="1030"/>
      <c r="M77" s="1030"/>
      <c r="N77" s="1030"/>
      <c r="O77" s="1030"/>
      <c r="P77" s="1031"/>
      <c r="Q77" s="1033">
        <v>348</v>
      </c>
      <c r="R77" s="1034"/>
      <c r="S77" s="1034"/>
      <c r="T77" s="1034"/>
      <c r="U77" s="1035"/>
      <c r="V77" s="1036">
        <v>320</v>
      </c>
      <c r="W77" s="1034"/>
      <c r="X77" s="1034"/>
      <c r="Y77" s="1034"/>
      <c r="Z77" s="1035"/>
      <c r="AA77" s="1036">
        <v>28</v>
      </c>
      <c r="AB77" s="1034"/>
      <c r="AC77" s="1034"/>
      <c r="AD77" s="1034"/>
      <c r="AE77" s="1035"/>
      <c r="AF77" s="1036">
        <v>28</v>
      </c>
      <c r="AG77" s="1034"/>
      <c r="AH77" s="1034"/>
      <c r="AI77" s="1034"/>
      <c r="AJ77" s="1035"/>
      <c r="AK77" s="1036">
        <v>14</v>
      </c>
      <c r="AL77" s="1034"/>
      <c r="AM77" s="1034"/>
      <c r="AN77" s="1034"/>
      <c r="AO77" s="1035"/>
      <c r="AP77" s="1026" t="s">
        <v>593</v>
      </c>
      <c r="AQ77" s="1026"/>
      <c r="AR77" s="1026"/>
      <c r="AS77" s="1026"/>
      <c r="AT77" s="1026"/>
      <c r="AU77" s="1026" t="s">
        <v>593</v>
      </c>
      <c r="AV77" s="1026"/>
      <c r="AW77" s="1026"/>
      <c r="AX77" s="1026"/>
      <c r="AY77" s="1026"/>
      <c r="AZ77" s="1027"/>
      <c r="BA77" s="1027"/>
      <c r="BB77" s="1027"/>
      <c r="BC77" s="1027"/>
      <c r="BD77" s="1028"/>
      <c r="BE77" s="260"/>
      <c r="BF77" s="260"/>
      <c r="BG77" s="260"/>
      <c r="BH77" s="260"/>
      <c r="BI77" s="260"/>
      <c r="BJ77" s="260"/>
      <c r="BK77" s="260"/>
      <c r="BL77" s="260"/>
      <c r="BM77" s="260"/>
      <c r="BN77" s="260"/>
      <c r="BO77" s="260"/>
      <c r="BP77" s="260"/>
      <c r="BQ77" s="257">
        <v>71</v>
      </c>
      <c r="BR77" s="262"/>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1"/>
    </row>
    <row r="78" spans="1:131" s="242" customFormat="1" ht="26.25" customHeight="1">
      <c r="A78" s="256">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0"/>
      <c r="BF78" s="260"/>
      <c r="BG78" s="260"/>
      <c r="BH78" s="260"/>
      <c r="BI78" s="260"/>
      <c r="BJ78" s="263"/>
      <c r="BK78" s="263"/>
      <c r="BL78" s="263"/>
      <c r="BM78" s="263"/>
      <c r="BN78" s="263"/>
      <c r="BO78" s="260"/>
      <c r="BP78" s="260"/>
      <c r="BQ78" s="257">
        <v>72</v>
      </c>
      <c r="BR78" s="262"/>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1"/>
    </row>
    <row r="79" spans="1:131" s="242" customFormat="1" ht="26.25" customHeight="1">
      <c r="A79" s="256">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0"/>
      <c r="BF79" s="260"/>
      <c r="BG79" s="260"/>
      <c r="BH79" s="260"/>
      <c r="BI79" s="260"/>
      <c r="BJ79" s="263"/>
      <c r="BK79" s="263"/>
      <c r="BL79" s="263"/>
      <c r="BM79" s="263"/>
      <c r="BN79" s="263"/>
      <c r="BO79" s="260"/>
      <c r="BP79" s="260"/>
      <c r="BQ79" s="257">
        <v>73</v>
      </c>
      <c r="BR79" s="262"/>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1"/>
    </row>
    <row r="80" spans="1:131" s="242" customFormat="1" ht="26.25" customHeight="1">
      <c r="A80" s="256">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0"/>
      <c r="BF80" s="260"/>
      <c r="BG80" s="260"/>
      <c r="BH80" s="260"/>
      <c r="BI80" s="260"/>
      <c r="BJ80" s="260"/>
      <c r="BK80" s="260"/>
      <c r="BL80" s="260"/>
      <c r="BM80" s="260"/>
      <c r="BN80" s="260"/>
      <c r="BO80" s="260"/>
      <c r="BP80" s="260"/>
      <c r="BQ80" s="257">
        <v>74</v>
      </c>
      <c r="BR80" s="262"/>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1"/>
    </row>
    <row r="81" spans="1:131" s="242" customFormat="1" ht="26.25" customHeight="1">
      <c r="A81" s="256">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0"/>
      <c r="BF81" s="260"/>
      <c r="BG81" s="260"/>
      <c r="BH81" s="260"/>
      <c r="BI81" s="260"/>
      <c r="BJ81" s="260"/>
      <c r="BK81" s="260"/>
      <c r="BL81" s="260"/>
      <c r="BM81" s="260"/>
      <c r="BN81" s="260"/>
      <c r="BO81" s="260"/>
      <c r="BP81" s="260"/>
      <c r="BQ81" s="257">
        <v>75</v>
      </c>
      <c r="BR81" s="262"/>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1"/>
    </row>
    <row r="82" spans="1:131" s="242" customFormat="1" ht="26.25" customHeight="1">
      <c r="A82" s="256">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0"/>
      <c r="BF82" s="260"/>
      <c r="BG82" s="260"/>
      <c r="BH82" s="260"/>
      <c r="BI82" s="260"/>
      <c r="BJ82" s="260"/>
      <c r="BK82" s="260"/>
      <c r="BL82" s="260"/>
      <c r="BM82" s="260"/>
      <c r="BN82" s="260"/>
      <c r="BO82" s="260"/>
      <c r="BP82" s="260"/>
      <c r="BQ82" s="257">
        <v>76</v>
      </c>
      <c r="BR82" s="262"/>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1"/>
    </row>
    <row r="83" spans="1:131" s="242" customFormat="1" ht="26.25" customHeight="1">
      <c r="A83" s="256">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0"/>
      <c r="BF83" s="260"/>
      <c r="BG83" s="260"/>
      <c r="BH83" s="260"/>
      <c r="BI83" s="260"/>
      <c r="BJ83" s="260"/>
      <c r="BK83" s="260"/>
      <c r="BL83" s="260"/>
      <c r="BM83" s="260"/>
      <c r="BN83" s="260"/>
      <c r="BO83" s="260"/>
      <c r="BP83" s="260"/>
      <c r="BQ83" s="257">
        <v>77</v>
      </c>
      <c r="BR83" s="262"/>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1"/>
    </row>
    <row r="84" spans="1:131" s="242" customFormat="1" ht="26.25" customHeight="1">
      <c r="A84" s="256">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0"/>
      <c r="BF84" s="260"/>
      <c r="BG84" s="260"/>
      <c r="BH84" s="260"/>
      <c r="BI84" s="260"/>
      <c r="BJ84" s="260"/>
      <c r="BK84" s="260"/>
      <c r="BL84" s="260"/>
      <c r="BM84" s="260"/>
      <c r="BN84" s="260"/>
      <c r="BO84" s="260"/>
      <c r="BP84" s="260"/>
      <c r="BQ84" s="257">
        <v>78</v>
      </c>
      <c r="BR84" s="262"/>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1"/>
    </row>
    <row r="85" spans="1:131" s="242" customFormat="1" ht="26.25" customHeight="1">
      <c r="A85" s="256">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0"/>
      <c r="BF85" s="260"/>
      <c r="BG85" s="260"/>
      <c r="BH85" s="260"/>
      <c r="BI85" s="260"/>
      <c r="BJ85" s="260"/>
      <c r="BK85" s="260"/>
      <c r="BL85" s="260"/>
      <c r="BM85" s="260"/>
      <c r="BN85" s="260"/>
      <c r="BO85" s="260"/>
      <c r="BP85" s="260"/>
      <c r="BQ85" s="257">
        <v>79</v>
      </c>
      <c r="BR85" s="262"/>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1"/>
    </row>
    <row r="86" spans="1:131" s="242" customFormat="1" ht="26.25" customHeight="1">
      <c r="A86" s="256">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0"/>
      <c r="BF86" s="260"/>
      <c r="BG86" s="260"/>
      <c r="BH86" s="260"/>
      <c r="BI86" s="260"/>
      <c r="BJ86" s="260"/>
      <c r="BK86" s="260"/>
      <c r="BL86" s="260"/>
      <c r="BM86" s="260"/>
      <c r="BN86" s="260"/>
      <c r="BO86" s="260"/>
      <c r="BP86" s="260"/>
      <c r="BQ86" s="257">
        <v>80</v>
      </c>
      <c r="BR86" s="262"/>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1"/>
    </row>
    <row r="87" spans="1:131" s="242" customFormat="1" ht="26.25" customHeight="1">
      <c r="A87" s="264">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0"/>
      <c r="BF87" s="260"/>
      <c r="BG87" s="260"/>
      <c r="BH87" s="260"/>
      <c r="BI87" s="260"/>
      <c r="BJ87" s="260"/>
      <c r="BK87" s="260"/>
      <c r="BL87" s="260"/>
      <c r="BM87" s="260"/>
      <c r="BN87" s="260"/>
      <c r="BO87" s="260"/>
      <c r="BP87" s="260"/>
      <c r="BQ87" s="257">
        <v>81</v>
      </c>
      <c r="BR87" s="262"/>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1"/>
    </row>
    <row r="88" spans="1:131" s="242" customFormat="1" ht="26.25" customHeight="1" thickBot="1">
      <c r="A88" s="259" t="s">
        <v>386</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0"/>
      <c r="BF88" s="260"/>
      <c r="BG88" s="260"/>
      <c r="BH88" s="260"/>
      <c r="BI88" s="260"/>
      <c r="BJ88" s="260"/>
      <c r="BK88" s="260"/>
      <c r="BL88" s="260"/>
      <c r="BM88" s="260"/>
      <c r="BN88" s="260"/>
      <c r="BO88" s="260"/>
      <c r="BP88" s="260"/>
      <c r="BQ88" s="257">
        <v>82</v>
      </c>
      <c r="BR88" s="262"/>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1"/>
    </row>
    <row r="89" spans="1:131" s="242" customFormat="1" ht="26.25" hidden="1" customHeight="1">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1"/>
    </row>
    <row r="90" spans="1:131" s="242" customFormat="1" ht="26.25" hidden="1" customHeight="1">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1"/>
    </row>
    <row r="91" spans="1:131" s="242" customFormat="1" ht="26.25" hidden="1" customHeight="1">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1"/>
    </row>
    <row r="92" spans="1:131" s="242" customFormat="1" ht="26.25" hidden="1" customHeight="1">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1"/>
    </row>
    <row r="93" spans="1:131" s="242" customFormat="1" ht="26.25" hidden="1" customHeight="1">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1"/>
    </row>
    <row r="94" spans="1:131" s="242" customFormat="1" ht="26.25" hidden="1" customHeight="1">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1"/>
    </row>
    <row r="95" spans="1:131" s="242" customFormat="1" ht="26.25" hidden="1" customHeight="1">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1"/>
    </row>
    <row r="96" spans="1:131" s="242" customFormat="1" ht="26.25" hidden="1" customHeight="1">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1"/>
    </row>
    <row r="97" spans="1:131" s="242" customFormat="1" ht="26.25" hidden="1" customHeight="1">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1"/>
    </row>
    <row r="98" spans="1:131" s="242" customFormat="1" ht="26.25" hidden="1" customHeight="1">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1"/>
    </row>
    <row r="99" spans="1:131" s="242" customFormat="1" ht="26.25" hidden="1" customHeight="1">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1"/>
    </row>
    <row r="100" spans="1:131" s="242" customFormat="1" ht="26.25" hidden="1" customHeight="1">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1"/>
    </row>
    <row r="101" spans="1:131" s="242" customFormat="1" ht="26.25" hidden="1" customHeight="1">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1"/>
    </row>
    <row r="102" spans="1:131" s="242" customFormat="1" ht="26.25" customHeight="1" thickBot="1">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386</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1"/>
    </row>
    <row r="103" spans="1:131" s="242" customFormat="1" ht="26.25" customHeight="1">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1"/>
    </row>
    <row r="104" spans="1:131" s="242" customFormat="1" ht="26.25" customHeight="1">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1"/>
    </row>
    <row r="105" spans="1:131" s="242" customFormat="1" ht="11.25" customHeight="1">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c r="A107" s="270" t="s">
        <v>417</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418</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1" customFormat="1" ht="26.25" customHeight="1">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304</v>
      </c>
      <c r="AG109" s="949"/>
      <c r="AH109" s="949"/>
      <c r="AI109" s="949"/>
      <c r="AJ109" s="950"/>
      <c r="AK109" s="951" t="s">
        <v>303</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304</v>
      </c>
      <c r="BW109" s="949"/>
      <c r="BX109" s="949"/>
      <c r="BY109" s="949"/>
      <c r="BZ109" s="950"/>
      <c r="CA109" s="951" t="s">
        <v>303</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304</v>
      </c>
      <c r="DM109" s="949"/>
      <c r="DN109" s="949"/>
      <c r="DO109" s="949"/>
      <c r="DP109" s="950"/>
      <c r="DQ109" s="951" t="s">
        <v>303</v>
      </c>
      <c r="DR109" s="949"/>
      <c r="DS109" s="949"/>
      <c r="DT109" s="949"/>
      <c r="DU109" s="950"/>
      <c r="DV109" s="951" t="s">
        <v>423</v>
      </c>
      <c r="DW109" s="949"/>
      <c r="DX109" s="949"/>
      <c r="DY109" s="949"/>
      <c r="DZ109" s="980"/>
    </row>
    <row r="110" spans="1:131" s="241" customFormat="1" ht="26.25" customHeight="1">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883055</v>
      </c>
      <c r="AB110" s="942"/>
      <c r="AC110" s="942"/>
      <c r="AD110" s="942"/>
      <c r="AE110" s="943"/>
      <c r="AF110" s="944">
        <v>931264</v>
      </c>
      <c r="AG110" s="942"/>
      <c r="AH110" s="942"/>
      <c r="AI110" s="942"/>
      <c r="AJ110" s="943"/>
      <c r="AK110" s="944">
        <v>982478</v>
      </c>
      <c r="AL110" s="942"/>
      <c r="AM110" s="942"/>
      <c r="AN110" s="942"/>
      <c r="AO110" s="943"/>
      <c r="AP110" s="945">
        <v>16.8</v>
      </c>
      <c r="AQ110" s="946"/>
      <c r="AR110" s="946"/>
      <c r="AS110" s="946"/>
      <c r="AT110" s="947"/>
      <c r="AU110" s="981" t="s">
        <v>73</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10649653</v>
      </c>
      <c r="BR110" s="889"/>
      <c r="BS110" s="889"/>
      <c r="BT110" s="889"/>
      <c r="BU110" s="889"/>
      <c r="BV110" s="889">
        <v>10377183</v>
      </c>
      <c r="BW110" s="889"/>
      <c r="BX110" s="889"/>
      <c r="BY110" s="889"/>
      <c r="BZ110" s="889"/>
      <c r="CA110" s="889">
        <v>9934804</v>
      </c>
      <c r="CB110" s="889"/>
      <c r="CC110" s="889"/>
      <c r="CD110" s="889"/>
      <c r="CE110" s="889"/>
      <c r="CF110" s="913">
        <v>169.6</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429</v>
      </c>
      <c r="DH110" s="889"/>
      <c r="DI110" s="889"/>
      <c r="DJ110" s="889"/>
      <c r="DK110" s="889"/>
      <c r="DL110" s="889" t="s">
        <v>430</v>
      </c>
      <c r="DM110" s="889"/>
      <c r="DN110" s="889"/>
      <c r="DO110" s="889"/>
      <c r="DP110" s="889"/>
      <c r="DQ110" s="889" t="s">
        <v>127</v>
      </c>
      <c r="DR110" s="889"/>
      <c r="DS110" s="889"/>
      <c r="DT110" s="889"/>
      <c r="DU110" s="889"/>
      <c r="DV110" s="890" t="s">
        <v>127</v>
      </c>
      <c r="DW110" s="890"/>
      <c r="DX110" s="890"/>
      <c r="DY110" s="890"/>
      <c r="DZ110" s="891"/>
    </row>
    <row r="111" spans="1:131" s="241" customFormat="1" ht="26.25" customHeight="1">
      <c r="A111" s="818" t="s">
        <v>431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127</v>
      </c>
      <c r="AG111" s="970"/>
      <c r="AH111" s="970"/>
      <c r="AI111" s="970"/>
      <c r="AJ111" s="971"/>
      <c r="AK111" s="972" t="s">
        <v>432</v>
      </c>
      <c r="AL111" s="970"/>
      <c r="AM111" s="970"/>
      <c r="AN111" s="970"/>
      <c r="AO111" s="971"/>
      <c r="AP111" s="973" t="s">
        <v>127</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t="s">
        <v>127</v>
      </c>
      <c r="BR111" s="861"/>
      <c r="BS111" s="861"/>
      <c r="BT111" s="861"/>
      <c r="BU111" s="861"/>
      <c r="BV111" s="861" t="s">
        <v>127</v>
      </c>
      <c r="BW111" s="861"/>
      <c r="BX111" s="861"/>
      <c r="BY111" s="861"/>
      <c r="BZ111" s="861"/>
      <c r="CA111" s="861" t="s">
        <v>434</v>
      </c>
      <c r="CB111" s="861"/>
      <c r="CC111" s="861"/>
      <c r="CD111" s="861"/>
      <c r="CE111" s="861"/>
      <c r="CF111" s="922" t="s">
        <v>434</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434</v>
      </c>
      <c r="DH111" s="861"/>
      <c r="DI111" s="861"/>
      <c r="DJ111" s="861"/>
      <c r="DK111" s="861"/>
      <c r="DL111" s="861" t="s">
        <v>127</v>
      </c>
      <c r="DM111" s="861"/>
      <c r="DN111" s="861"/>
      <c r="DO111" s="861"/>
      <c r="DP111" s="861"/>
      <c r="DQ111" s="861" t="s">
        <v>436</v>
      </c>
      <c r="DR111" s="861"/>
      <c r="DS111" s="861"/>
      <c r="DT111" s="861"/>
      <c r="DU111" s="861"/>
      <c r="DV111" s="838" t="s">
        <v>127</v>
      </c>
      <c r="DW111" s="838"/>
      <c r="DX111" s="838"/>
      <c r="DY111" s="838"/>
      <c r="DZ111" s="839"/>
    </row>
    <row r="112" spans="1:131" s="241" customFormat="1" ht="26.25" customHeight="1">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436</v>
      </c>
      <c r="AB112" s="824"/>
      <c r="AC112" s="824"/>
      <c r="AD112" s="824"/>
      <c r="AE112" s="825"/>
      <c r="AF112" s="826" t="s">
        <v>434</v>
      </c>
      <c r="AG112" s="824"/>
      <c r="AH112" s="824"/>
      <c r="AI112" s="824"/>
      <c r="AJ112" s="825"/>
      <c r="AK112" s="826" t="s">
        <v>436</v>
      </c>
      <c r="AL112" s="824"/>
      <c r="AM112" s="824"/>
      <c r="AN112" s="824"/>
      <c r="AO112" s="825"/>
      <c r="AP112" s="871" t="s">
        <v>434</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174828</v>
      </c>
      <c r="BR112" s="861"/>
      <c r="BS112" s="861"/>
      <c r="BT112" s="861"/>
      <c r="BU112" s="861"/>
      <c r="BV112" s="861">
        <v>159874</v>
      </c>
      <c r="BW112" s="861"/>
      <c r="BX112" s="861"/>
      <c r="BY112" s="861"/>
      <c r="BZ112" s="861"/>
      <c r="CA112" s="861">
        <v>144989</v>
      </c>
      <c r="CB112" s="861"/>
      <c r="CC112" s="861"/>
      <c r="CD112" s="861"/>
      <c r="CE112" s="861"/>
      <c r="CF112" s="922">
        <v>2.5</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432</v>
      </c>
      <c r="DM112" s="861"/>
      <c r="DN112" s="861"/>
      <c r="DO112" s="861"/>
      <c r="DP112" s="861"/>
      <c r="DQ112" s="861" t="s">
        <v>436</v>
      </c>
      <c r="DR112" s="861"/>
      <c r="DS112" s="861"/>
      <c r="DT112" s="861"/>
      <c r="DU112" s="861"/>
      <c r="DV112" s="838" t="s">
        <v>434</v>
      </c>
      <c r="DW112" s="838"/>
      <c r="DX112" s="838"/>
      <c r="DY112" s="838"/>
      <c r="DZ112" s="839"/>
    </row>
    <row r="113" spans="1:130" s="241" customFormat="1" ht="26.25" customHeight="1">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17121</v>
      </c>
      <c r="AB113" s="970"/>
      <c r="AC113" s="970"/>
      <c r="AD113" s="970"/>
      <c r="AE113" s="971"/>
      <c r="AF113" s="972">
        <v>15920</v>
      </c>
      <c r="AG113" s="970"/>
      <c r="AH113" s="970"/>
      <c r="AI113" s="970"/>
      <c r="AJ113" s="971"/>
      <c r="AK113" s="972">
        <v>15872</v>
      </c>
      <c r="AL113" s="970"/>
      <c r="AM113" s="970"/>
      <c r="AN113" s="970"/>
      <c r="AO113" s="971"/>
      <c r="AP113" s="973">
        <v>0.3</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3456587</v>
      </c>
      <c r="BR113" s="861"/>
      <c r="BS113" s="861"/>
      <c r="BT113" s="861"/>
      <c r="BU113" s="861"/>
      <c r="BV113" s="861">
        <v>3404144</v>
      </c>
      <c r="BW113" s="861"/>
      <c r="BX113" s="861"/>
      <c r="BY113" s="861"/>
      <c r="BZ113" s="861"/>
      <c r="CA113" s="861">
        <v>3602489</v>
      </c>
      <c r="CB113" s="861"/>
      <c r="CC113" s="861"/>
      <c r="CD113" s="861"/>
      <c r="CE113" s="861"/>
      <c r="CF113" s="922">
        <v>61.5</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432</v>
      </c>
      <c r="DH113" s="824"/>
      <c r="DI113" s="824"/>
      <c r="DJ113" s="824"/>
      <c r="DK113" s="825"/>
      <c r="DL113" s="826" t="s">
        <v>436</v>
      </c>
      <c r="DM113" s="824"/>
      <c r="DN113" s="824"/>
      <c r="DO113" s="824"/>
      <c r="DP113" s="825"/>
      <c r="DQ113" s="826" t="s">
        <v>436</v>
      </c>
      <c r="DR113" s="824"/>
      <c r="DS113" s="824"/>
      <c r="DT113" s="824"/>
      <c r="DU113" s="825"/>
      <c r="DV113" s="871" t="s">
        <v>436</v>
      </c>
      <c r="DW113" s="872"/>
      <c r="DX113" s="872"/>
      <c r="DY113" s="872"/>
      <c r="DZ113" s="873"/>
    </row>
    <row r="114" spans="1:130" s="241" customFormat="1" ht="26.25" customHeight="1">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372138</v>
      </c>
      <c r="AB114" s="824"/>
      <c r="AC114" s="824"/>
      <c r="AD114" s="824"/>
      <c r="AE114" s="825"/>
      <c r="AF114" s="826">
        <v>354602</v>
      </c>
      <c r="AG114" s="824"/>
      <c r="AH114" s="824"/>
      <c r="AI114" s="824"/>
      <c r="AJ114" s="825"/>
      <c r="AK114" s="826">
        <v>405249</v>
      </c>
      <c r="AL114" s="824"/>
      <c r="AM114" s="824"/>
      <c r="AN114" s="824"/>
      <c r="AO114" s="825"/>
      <c r="AP114" s="871">
        <v>6.9</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1594913</v>
      </c>
      <c r="BR114" s="861"/>
      <c r="BS114" s="861"/>
      <c r="BT114" s="861"/>
      <c r="BU114" s="861"/>
      <c r="BV114" s="861">
        <v>1517430</v>
      </c>
      <c r="BW114" s="861"/>
      <c r="BX114" s="861"/>
      <c r="BY114" s="861"/>
      <c r="BZ114" s="861"/>
      <c r="CA114" s="861">
        <v>1489425</v>
      </c>
      <c r="CB114" s="861"/>
      <c r="CC114" s="861"/>
      <c r="CD114" s="861"/>
      <c r="CE114" s="861"/>
      <c r="CF114" s="922">
        <v>25.4</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436</v>
      </c>
      <c r="DH114" s="824"/>
      <c r="DI114" s="824"/>
      <c r="DJ114" s="824"/>
      <c r="DK114" s="825"/>
      <c r="DL114" s="826" t="s">
        <v>447</v>
      </c>
      <c r="DM114" s="824"/>
      <c r="DN114" s="824"/>
      <c r="DO114" s="824"/>
      <c r="DP114" s="825"/>
      <c r="DQ114" s="826" t="s">
        <v>434</v>
      </c>
      <c r="DR114" s="824"/>
      <c r="DS114" s="824"/>
      <c r="DT114" s="824"/>
      <c r="DU114" s="825"/>
      <c r="DV114" s="871" t="s">
        <v>436</v>
      </c>
      <c r="DW114" s="872"/>
      <c r="DX114" s="872"/>
      <c r="DY114" s="872"/>
      <c r="DZ114" s="873"/>
    </row>
    <row r="115" spans="1:130" s="241" customFormat="1" ht="26.25" customHeight="1">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434</v>
      </c>
      <c r="AB115" s="970"/>
      <c r="AC115" s="970"/>
      <c r="AD115" s="970"/>
      <c r="AE115" s="971"/>
      <c r="AF115" s="972" t="s">
        <v>434</v>
      </c>
      <c r="AG115" s="970"/>
      <c r="AH115" s="970"/>
      <c r="AI115" s="970"/>
      <c r="AJ115" s="971"/>
      <c r="AK115" s="972" t="s">
        <v>127</v>
      </c>
      <c r="AL115" s="970"/>
      <c r="AM115" s="970"/>
      <c r="AN115" s="970"/>
      <c r="AO115" s="971"/>
      <c r="AP115" s="973" t="s">
        <v>432</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436</v>
      </c>
      <c r="BR115" s="861"/>
      <c r="BS115" s="861"/>
      <c r="BT115" s="861"/>
      <c r="BU115" s="861"/>
      <c r="BV115" s="861" t="s">
        <v>127</v>
      </c>
      <c r="BW115" s="861"/>
      <c r="BX115" s="861"/>
      <c r="BY115" s="861"/>
      <c r="BZ115" s="861"/>
      <c r="CA115" s="861" t="s">
        <v>436</v>
      </c>
      <c r="CB115" s="861"/>
      <c r="CC115" s="861"/>
      <c r="CD115" s="861"/>
      <c r="CE115" s="861"/>
      <c r="CF115" s="922" t="s">
        <v>127</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127</v>
      </c>
      <c r="DM115" s="824"/>
      <c r="DN115" s="824"/>
      <c r="DO115" s="824"/>
      <c r="DP115" s="825"/>
      <c r="DQ115" s="826" t="s">
        <v>436</v>
      </c>
      <c r="DR115" s="824"/>
      <c r="DS115" s="824"/>
      <c r="DT115" s="824"/>
      <c r="DU115" s="825"/>
      <c r="DV115" s="871" t="s">
        <v>432</v>
      </c>
      <c r="DW115" s="872"/>
      <c r="DX115" s="872"/>
      <c r="DY115" s="872"/>
      <c r="DZ115" s="873"/>
    </row>
    <row r="116" spans="1:130" s="241" customFormat="1" ht="26.25" customHeight="1">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436</v>
      </c>
      <c r="AB116" s="824"/>
      <c r="AC116" s="824"/>
      <c r="AD116" s="824"/>
      <c r="AE116" s="825"/>
      <c r="AF116" s="826" t="s">
        <v>447</v>
      </c>
      <c r="AG116" s="824"/>
      <c r="AH116" s="824"/>
      <c r="AI116" s="824"/>
      <c r="AJ116" s="825"/>
      <c r="AK116" s="826" t="s">
        <v>434</v>
      </c>
      <c r="AL116" s="824"/>
      <c r="AM116" s="824"/>
      <c r="AN116" s="824"/>
      <c r="AO116" s="825"/>
      <c r="AP116" s="871" t="s">
        <v>436</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434</v>
      </c>
      <c r="BR116" s="861"/>
      <c r="BS116" s="861"/>
      <c r="BT116" s="861"/>
      <c r="BU116" s="861"/>
      <c r="BV116" s="861" t="s">
        <v>127</v>
      </c>
      <c r="BW116" s="861"/>
      <c r="BX116" s="861"/>
      <c r="BY116" s="861"/>
      <c r="BZ116" s="861"/>
      <c r="CA116" s="861" t="s">
        <v>127</v>
      </c>
      <c r="CB116" s="861"/>
      <c r="CC116" s="861"/>
      <c r="CD116" s="861"/>
      <c r="CE116" s="861"/>
      <c r="CF116" s="922" t="s">
        <v>432</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434</v>
      </c>
      <c r="DM116" s="824"/>
      <c r="DN116" s="824"/>
      <c r="DO116" s="824"/>
      <c r="DP116" s="825"/>
      <c r="DQ116" s="826" t="s">
        <v>432</v>
      </c>
      <c r="DR116" s="824"/>
      <c r="DS116" s="824"/>
      <c r="DT116" s="824"/>
      <c r="DU116" s="825"/>
      <c r="DV116" s="871" t="s">
        <v>434</v>
      </c>
      <c r="DW116" s="872"/>
      <c r="DX116" s="872"/>
      <c r="DY116" s="872"/>
      <c r="DZ116" s="873"/>
    </row>
    <row r="117" spans="1:130" s="241" customFormat="1" ht="26.25" customHeight="1">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1272314</v>
      </c>
      <c r="AB117" s="956"/>
      <c r="AC117" s="956"/>
      <c r="AD117" s="956"/>
      <c r="AE117" s="957"/>
      <c r="AF117" s="958">
        <v>1301786</v>
      </c>
      <c r="AG117" s="956"/>
      <c r="AH117" s="956"/>
      <c r="AI117" s="956"/>
      <c r="AJ117" s="957"/>
      <c r="AK117" s="958">
        <v>1403599</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434</v>
      </c>
      <c r="BR117" s="861"/>
      <c r="BS117" s="861"/>
      <c r="BT117" s="861"/>
      <c r="BU117" s="861"/>
      <c r="BV117" s="861" t="s">
        <v>127</v>
      </c>
      <c r="BW117" s="861"/>
      <c r="BX117" s="861"/>
      <c r="BY117" s="861"/>
      <c r="BZ117" s="861"/>
      <c r="CA117" s="861" t="s">
        <v>127</v>
      </c>
      <c r="CB117" s="861"/>
      <c r="CC117" s="861"/>
      <c r="CD117" s="861"/>
      <c r="CE117" s="861"/>
      <c r="CF117" s="922" t="s">
        <v>434</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434</v>
      </c>
      <c r="DH117" s="824"/>
      <c r="DI117" s="824"/>
      <c r="DJ117" s="824"/>
      <c r="DK117" s="825"/>
      <c r="DL117" s="826" t="s">
        <v>434</v>
      </c>
      <c r="DM117" s="824"/>
      <c r="DN117" s="824"/>
      <c r="DO117" s="824"/>
      <c r="DP117" s="825"/>
      <c r="DQ117" s="826" t="s">
        <v>434</v>
      </c>
      <c r="DR117" s="824"/>
      <c r="DS117" s="824"/>
      <c r="DT117" s="824"/>
      <c r="DU117" s="825"/>
      <c r="DV117" s="871" t="s">
        <v>127</v>
      </c>
      <c r="DW117" s="872"/>
      <c r="DX117" s="872"/>
      <c r="DY117" s="872"/>
      <c r="DZ117" s="873"/>
    </row>
    <row r="118" spans="1:130" s="241" customFormat="1" ht="26.25" customHeight="1">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304</v>
      </c>
      <c r="AG118" s="949"/>
      <c r="AH118" s="949"/>
      <c r="AI118" s="949"/>
      <c r="AJ118" s="950"/>
      <c r="AK118" s="951" t="s">
        <v>303</v>
      </c>
      <c r="AL118" s="949"/>
      <c r="AM118" s="949"/>
      <c r="AN118" s="949"/>
      <c r="AO118" s="950"/>
      <c r="AP118" s="952" t="s">
        <v>423</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434</v>
      </c>
      <c r="BR118" s="892"/>
      <c r="BS118" s="892"/>
      <c r="BT118" s="892"/>
      <c r="BU118" s="892"/>
      <c r="BV118" s="892" t="s">
        <v>434</v>
      </c>
      <c r="BW118" s="892"/>
      <c r="BX118" s="892"/>
      <c r="BY118" s="892"/>
      <c r="BZ118" s="892"/>
      <c r="CA118" s="892" t="s">
        <v>434</v>
      </c>
      <c r="CB118" s="892"/>
      <c r="CC118" s="892"/>
      <c r="CD118" s="892"/>
      <c r="CE118" s="892"/>
      <c r="CF118" s="922" t="s">
        <v>127</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432</v>
      </c>
      <c r="DH118" s="824"/>
      <c r="DI118" s="824"/>
      <c r="DJ118" s="824"/>
      <c r="DK118" s="825"/>
      <c r="DL118" s="826" t="s">
        <v>434</v>
      </c>
      <c r="DM118" s="824"/>
      <c r="DN118" s="824"/>
      <c r="DO118" s="824"/>
      <c r="DP118" s="825"/>
      <c r="DQ118" s="826" t="s">
        <v>434</v>
      </c>
      <c r="DR118" s="824"/>
      <c r="DS118" s="824"/>
      <c r="DT118" s="824"/>
      <c r="DU118" s="825"/>
      <c r="DV118" s="871" t="s">
        <v>434</v>
      </c>
      <c r="DW118" s="872"/>
      <c r="DX118" s="872"/>
      <c r="DY118" s="872"/>
      <c r="DZ118" s="873"/>
    </row>
    <row r="119" spans="1:130" s="241" customFormat="1" ht="26.25" customHeight="1">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447</v>
      </c>
      <c r="AB119" s="942"/>
      <c r="AC119" s="942"/>
      <c r="AD119" s="942"/>
      <c r="AE119" s="943"/>
      <c r="AF119" s="944" t="s">
        <v>434</v>
      </c>
      <c r="AG119" s="942"/>
      <c r="AH119" s="942"/>
      <c r="AI119" s="942"/>
      <c r="AJ119" s="943"/>
      <c r="AK119" s="944" t="s">
        <v>434</v>
      </c>
      <c r="AL119" s="942"/>
      <c r="AM119" s="942"/>
      <c r="AN119" s="942"/>
      <c r="AO119" s="943"/>
      <c r="AP119" s="945" t="s">
        <v>447</v>
      </c>
      <c r="AQ119" s="946"/>
      <c r="AR119" s="946"/>
      <c r="AS119" s="946"/>
      <c r="AT119" s="947"/>
      <c r="AU119" s="985"/>
      <c r="AV119" s="986"/>
      <c r="AW119" s="986"/>
      <c r="AX119" s="986"/>
      <c r="AY119" s="986"/>
      <c r="AZ119" s="272" t="s">
        <v>183</v>
      </c>
      <c r="BA119" s="272"/>
      <c r="BB119" s="272"/>
      <c r="BC119" s="272"/>
      <c r="BD119" s="272"/>
      <c r="BE119" s="272"/>
      <c r="BF119" s="272"/>
      <c r="BG119" s="272"/>
      <c r="BH119" s="272"/>
      <c r="BI119" s="272"/>
      <c r="BJ119" s="272"/>
      <c r="BK119" s="272"/>
      <c r="BL119" s="272"/>
      <c r="BM119" s="272"/>
      <c r="BN119" s="272"/>
      <c r="BO119" s="924" t="s">
        <v>459</v>
      </c>
      <c r="BP119" s="925"/>
      <c r="BQ119" s="929">
        <v>15875981</v>
      </c>
      <c r="BR119" s="892"/>
      <c r="BS119" s="892"/>
      <c r="BT119" s="892"/>
      <c r="BU119" s="892"/>
      <c r="BV119" s="892">
        <v>15458631</v>
      </c>
      <c r="BW119" s="892"/>
      <c r="BX119" s="892"/>
      <c r="BY119" s="892"/>
      <c r="BZ119" s="892"/>
      <c r="CA119" s="892">
        <v>15171707</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447</v>
      </c>
      <c r="DH119" s="807"/>
      <c r="DI119" s="807"/>
      <c r="DJ119" s="807"/>
      <c r="DK119" s="808"/>
      <c r="DL119" s="809" t="s">
        <v>447</v>
      </c>
      <c r="DM119" s="807"/>
      <c r="DN119" s="807"/>
      <c r="DO119" s="807"/>
      <c r="DP119" s="808"/>
      <c r="DQ119" s="809" t="s">
        <v>447</v>
      </c>
      <c r="DR119" s="807"/>
      <c r="DS119" s="807"/>
      <c r="DT119" s="807"/>
      <c r="DU119" s="808"/>
      <c r="DV119" s="895" t="s">
        <v>432</v>
      </c>
      <c r="DW119" s="896"/>
      <c r="DX119" s="896"/>
      <c r="DY119" s="896"/>
      <c r="DZ119" s="897"/>
    </row>
    <row r="120" spans="1:130" s="241" customFormat="1" ht="26.25" customHeight="1">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434</v>
      </c>
      <c r="AG120" s="824"/>
      <c r="AH120" s="824"/>
      <c r="AI120" s="824"/>
      <c r="AJ120" s="825"/>
      <c r="AK120" s="826" t="s">
        <v>447</v>
      </c>
      <c r="AL120" s="824"/>
      <c r="AM120" s="824"/>
      <c r="AN120" s="824"/>
      <c r="AO120" s="825"/>
      <c r="AP120" s="871" t="s">
        <v>447</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1816536</v>
      </c>
      <c r="BR120" s="889"/>
      <c r="BS120" s="889"/>
      <c r="BT120" s="889"/>
      <c r="BU120" s="889"/>
      <c r="BV120" s="889">
        <v>1616555</v>
      </c>
      <c r="BW120" s="889"/>
      <c r="BX120" s="889"/>
      <c r="BY120" s="889"/>
      <c r="BZ120" s="889"/>
      <c r="CA120" s="889">
        <v>1543124</v>
      </c>
      <c r="CB120" s="889"/>
      <c r="CC120" s="889"/>
      <c r="CD120" s="889"/>
      <c r="CE120" s="889"/>
      <c r="CF120" s="913">
        <v>26.3</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161706</v>
      </c>
      <c r="DH120" s="889"/>
      <c r="DI120" s="889"/>
      <c r="DJ120" s="889"/>
      <c r="DK120" s="889"/>
      <c r="DL120" s="889">
        <v>149426</v>
      </c>
      <c r="DM120" s="889"/>
      <c r="DN120" s="889"/>
      <c r="DO120" s="889"/>
      <c r="DP120" s="889"/>
      <c r="DQ120" s="889">
        <v>136880</v>
      </c>
      <c r="DR120" s="889"/>
      <c r="DS120" s="889"/>
      <c r="DT120" s="889"/>
      <c r="DU120" s="889"/>
      <c r="DV120" s="890">
        <v>2.2999999999999998</v>
      </c>
      <c r="DW120" s="890"/>
      <c r="DX120" s="890"/>
      <c r="DY120" s="890"/>
      <c r="DZ120" s="891"/>
    </row>
    <row r="121" spans="1:130" s="241" customFormat="1" ht="26.25" customHeight="1">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447</v>
      </c>
      <c r="AB121" s="824"/>
      <c r="AC121" s="824"/>
      <c r="AD121" s="824"/>
      <c r="AE121" s="825"/>
      <c r="AF121" s="826" t="s">
        <v>432</v>
      </c>
      <c r="AG121" s="824"/>
      <c r="AH121" s="824"/>
      <c r="AI121" s="824"/>
      <c r="AJ121" s="825"/>
      <c r="AK121" s="826" t="s">
        <v>447</v>
      </c>
      <c r="AL121" s="824"/>
      <c r="AM121" s="824"/>
      <c r="AN121" s="824"/>
      <c r="AO121" s="825"/>
      <c r="AP121" s="871" t="s">
        <v>447</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1122291</v>
      </c>
      <c r="BR121" s="861"/>
      <c r="BS121" s="861"/>
      <c r="BT121" s="861"/>
      <c r="BU121" s="861"/>
      <c r="BV121" s="861">
        <v>1037504</v>
      </c>
      <c r="BW121" s="861"/>
      <c r="BX121" s="861"/>
      <c r="BY121" s="861"/>
      <c r="BZ121" s="861"/>
      <c r="CA121" s="861">
        <v>911919</v>
      </c>
      <c r="CB121" s="861"/>
      <c r="CC121" s="861"/>
      <c r="CD121" s="861"/>
      <c r="CE121" s="861"/>
      <c r="CF121" s="922">
        <v>15.6</v>
      </c>
      <c r="CG121" s="923"/>
      <c r="CH121" s="923"/>
      <c r="CI121" s="923"/>
      <c r="CJ121" s="923"/>
      <c r="CK121" s="916"/>
      <c r="CL121" s="902"/>
      <c r="CM121" s="902"/>
      <c r="CN121" s="902"/>
      <c r="CO121" s="903"/>
      <c r="CP121" s="882" t="s">
        <v>467</v>
      </c>
      <c r="CQ121" s="883"/>
      <c r="CR121" s="883"/>
      <c r="CS121" s="883"/>
      <c r="CT121" s="883"/>
      <c r="CU121" s="883"/>
      <c r="CV121" s="883"/>
      <c r="CW121" s="883"/>
      <c r="CX121" s="883"/>
      <c r="CY121" s="883"/>
      <c r="CZ121" s="883"/>
      <c r="DA121" s="883"/>
      <c r="DB121" s="883"/>
      <c r="DC121" s="883"/>
      <c r="DD121" s="883"/>
      <c r="DE121" s="883"/>
      <c r="DF121" s="884"/>
      <c r="DG121" s="860">
        <v>13122</v>
      </c>
      <c r="DH121" s="861"/>
      <c r="DI121" s="861"/>
      <c r="DJ121" s="861"/>
      <c r="DK121" s="861"/>
      <c r="DL121" s="861">
        <v>10448</v>
      </c>
      <c r="DM121" s="861"/>
      <c r="DN121" s="861"/>
      <c r="DO121" s="861"/>
      <c r="DP121" s="861"/>
      <c r="DQ121" s="861">
        <v>8109</v>
      </c>
      <c r="DR121" s="861"/>
      <c r="DS121" s="861"/>
      <c r="DT121" s="861"/>
      <c r="DU121" s="861"/>
      <c r="DV121" s="838">
        <v>0.1</v>
      </c>
      <c r="DW121" s="838"/>
      <c r="DX121" s="838"/>
      <c r="DY121" s="838"/>
      <c r="DZ121" s="839"/>
    </row>
    <row r="122" spans="1:130" s="241" customFormat="1" ht="26.25" customHeight="1">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447</v>
      </c>
      <c r="AG122" s="824"/>
      <c r="AH122" s="824"/>
      <c r="AI122" s="824"/>
      <c r="AJ122" s="825"/>
      <c r="AK122" s="826" t="s">
        <v>434</v>
      </c>
      <c r="AL122" s="824"/>
      <c r="AM122" s="824"/>
      <c r="AN122" s="824"/>
      <c r="AO122" s="825"/>
      <c r="AP122" s="871" t="s">
        <v>434</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10022499</v>
      </c>
      <c r="BR122" s="892"/>
      <c r="BS122" s="892"/>
      <c r="BT122" s="892"/>
      <c r="BU122" s="892"/>
      <c r="BV122" s="892">
        <v>9953712</v>
      </c>
      <c r="BW122" s="892"/>
      <c r="BX122" s="892"/>
      <c r="BY122" s="892"/>
      <c r="BZ122" s="892"/>
      <c r="CA122" s="892">
        <v>9934832</v>
      </c>
      <c r="CB122" s="892"/>
      <c r="CC122" s="892"/>
      <c r="CD122" s="892"/>
      <c r="CE122" s="892"/>
      <c r="CF122" s="893">
        <v>169.6</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1" customFormat="1" ht="26.25" customHeight="1">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432</v>
      </c>
      <c r="AB123" s="824"/>
      <c r="AC123" s="824"/>
      <c r="AD123" s="824"/>
      <c r="AE123" s="825"/>
      <c r="AF123" s="826" t="s">
        <v>432</v>
      </c>
      <c r="AG123" s="824"/>
      <c r="AH123" s="824"/>
      <c r="AI123" s="824"/>
      <c r="AJ123" s="825"/>
      <c r="AK123" s="826" t="s">
        <v>447</v>
      </c>
      <c r="AL123" s="824"/>
      <c r="AM123" s="824"/>
      <c r="AN123" s="824"/>
      <c r="AO123" s="825"/>
      <c r="AP123" s="871" t="s">
        <v>432</v>
      </c>
      <c r="AQ123" s="872"/>
      <c r="AR123" s="872"/>
      <c r="AS123" s="872"/>
      <c r="AT123" s="873"/>
      <c r="AU123" s="936"/>
      <c r="AV123" s="937"/>
      <c r="AW123" s="937"/>
      <c r="AX123" s="937"/>
      <c r="AY123" s="937"/>
      <c r="AZ123" s="272" t="s">
        <v>183</v>
      </c>
      <c r="BA123" s="272"/>
      <c r="BB123" s="272"/>
      <c r="BC123" s="272"/>
      <c r="BD123" s="272"/>
      <c r="BE123" s="272"/>
      <c r="BF123" s="272"/>
      <c r="BG123" s="272"/>
      <c r="BH123" s="272"/>
      <c r="BI123" s="272"/>
      <c r="BJ123" s="272"/>
      <c r="BK123" s="272"/>
      <c r="BL123" s="272"/>
      <c r="BM123" s="272"/>
      <c r="BN123" s="272"/>
      <c r="BO123" s="924" t="s">
        <v>469</v>
      </c>
      <c r="BP123" s="925"/>
      <c r="BQ123" s="879">
        <v>12961326</v>
      </c>
      <c r="BR123" s="880"/>
      <c r="BS123" s="880"/>
      <c r="BT123" s="880"/>
      <c r="BU123" s="880"/>
      <c r="BV123" s="880">
        <v>12607771</v>
      </c>
      <c r="BW123" s="880"/>
      <c r="BX123" s="880"/>
      <c r="BY123" s="880"/>
      <c r="BZ123" s="880"/>
      <c r="CA123" s="880">
        <v>12389875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1" customFormat="1" ht="26.25" customHeight="1" thickBot="1">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470</v>
      </c>
      <c r="AB124" s="824"/>
      <c r="AC124" s="824"/>
      <c r="AD124" s="824"/>
      <c r="AE124" s="825"/>
      <c r="AF124" s="826" t="s">
        <v>470</v>
      </c>
      <c r="AG124" s="824"/>
      <c r="AH124" s="824"/>
      <c r="AI124" s="824"/>
      <c r="AJ124" s="825"/>
      <c r="AK124" s="826" t="s">
        <v>471</v>
      </c>
      <c r="AL124" s="824"/>
      <c r="AM124" s="824"/>
      <c r="AN124" s="824"/>
      <c r="AO124" s="825"/>
      <c r="AP124" s="871" t="s">
        <v>470</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49.2</v>
      </c>
      <c r="BR124" s="878"/>
      <c r="BS124" s="878"/>
      <c r="BT124" s="878"/>
      <c r="BU124" s="878"/>
      <c r="BV124" s="878">
        <v>48.3</v>
      </c>
      <c r="BW124" s="878"/>
      <c r="BX124" s="878"/>
      <c r="BY124" s="878"/>
      <c r="BZ124" s="878"/>
      <c r="CA124" s="878">
        <v>47.4</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474</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1" customFormat="1" ht="26.25" customHeight="1">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429</v>
      </c>
      <c r="AB125" s="824"/>
      <c r="AC125" s="824"/>
      <c r="AD125" s="824"/>
      <c r="AE125" s="825"/>
      <c r="AF125" s="826" t="s">
        <v>429</v>
      </c>
      <c r="AG125" s="824"/>
      <c r="AH125" s="824"/>
      <c r="AI125" s="824"/>
      <c r="AJ125" s="825"/>
      <c r="AK125" s="826" t="s">
        <v>127</v>
      </c>
      <c r="AL125" s="824"/>
      <c r="AM125" s="824"/>
      <c r="AN125" s="824"/>
      <c r="AO125" s="825"/>
      <c r="AP125" s="871" t="s">
        <v>127</v>
      </c>
      <c r="AQ125" s="872"/>
      <c r="AR125" s="872"/>
      <c r="AS125" s="872"/>
      <c r="AT125" s="873"/>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471</v>
      </c>
      <c r="DM125" s="889"/>
      <c r="DN125" s="889"/>
      <c r="DO125" s="889"/>
      <c r="DP125" s="889"/>
      <c r="DQ125" s="889" t="s">
        <v>127</v>
      </c>
      <c r="DR125" s="889"/>
      <c r="DS125" s="889"/>
      <c r="DT125" s="889"/>
      <c r="DU125" s="889"/>
      <c r="DV125" s="890" t="s">
        <v>477</v>
      </c>
      <c r="DW125" s="890"/>
      <c r="DX125" s="890"/>
      <c r="DY125" s="890"/>
      <c r="DZ125" s="891"/>
    </row>
    <row r="126" spans="1:130" s="241" customFormat="1" ht="26.25" customHeight="1" thickBot="1">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470</v>
      </c>
      <c r="AB126" s="824"/>
      <c r="AC126" s="824"/>
      <c r="AD126" s="824"/>
      <c r="AE126" s="825"/>
      <c r="AF126" s="826" t="s">
        <v>127</v>
      </c>
      <c r="AG126" s="824"/>
      <c r="AH126" s="824"/>
      <c r="AI126" s="824"/>
      <c r="AJ126" s="825"/>
      <c r="AK126" s="826" t="s">
        <v>477</v>
      </c>
      <c r="AL126" s="824"/>
      <c r="AM126" s="824"/>
      <c r="AN126" s="824"/>
      <c r="AO126" s="825"/>
      <c r="AP126" s="871" t="s">
        <v>127</v>
      </c>
      <c r="AQ126" s="872"/>
      <c r="AR126" s="872"/>
      <c r="AS126" s="872"/>
      <c r="AT126" s="873"/>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479</v>
      </c>
      <c r="DH126" s="861"/>
      <c r="DI126" s="861"/>
      <c r="DJ126" s="861"/>
      <c r="DK126" s="861"/>
      <c r="DL126" s="861" t="s">
        <v>127</v>
      </c>
      <c r="DM126" s="861"/>
      <c r="DN126" s="861"/>
      <c r="DO126" s="861"/>
      <c r="DP126" s="861"/>
      <c r="DQ126" s="861" t="s">
        <v>127</v>
      </c>
      <c r="DR126" s="861"/>
      <c r="DS126" s="861"/>
      <c r="DT126" s="861"/>
      <c r="DU126" s="861"/>
      <c r="DV126" s="838" t="s">
        <v>477</v>
      </c>
      <c r="DW126" s="838"/>
      <c r="DX126" s="838"/>
      <c r="DY126" s="838"/>
      <c r="DZ126" s="839"/>
    </row>
    <row r="127" spans="1:130" s="241" customFormat="1" ht="26.25" customHeight="1">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477</v>
      </c>
      <c r="AB127" s="824"/>
      <c r="AC127" s="824"/>
      <c r="AD127" s="824"/>
      <c r="AE127" s="825"/>
      <c r="AF127" s="826" t="s">
        <v>127</v>
      </c>
      <c r="AG127" s="824"/>
      <c r="AH127" s="824"/>
      <c r="AI127" s="824"/>
      <c r="AJ127" s="825"/>
      <c r="AK127" s="826" t="s">
        <v>479</v>
      </c>
      <c r="AL127" s="824"/>
      <c r="AM127" s="824"/>
      <c r="AN127" s="824"/>
      <c r="AO127" s="825"/>
      <c r="AP127" s="871" t="s">
        <v>127</v>
      </c>
      <c r="AQ127" s="872"/>
      <c r="AR127" s="872"/>
      <c r="AS127" s="872"/>
      <c r="AT127" s="873"/>
      <c r="AU127" s="277"/>
      <c r="AV127" s="277"/>
      <c r="AW127" s="277"/>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77"/>
      <c r="CB127" s="277"/>
      <c r="CC127" s="277"/>
      <c r="CD127" s="278"/>
      <c r="CE127" s="278"/>
      <c r="CF127" s="278"/>
      <c r="CG127" s="275"/>
      <c r="CH127" s="275"/>
      <c r="CI127" s="275"/>
      <c r="CJ127" s="276"/>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474</v>
      </c>
      <c r="DR127" s="861"/>
      <c r="DS127" s="861"/>
      <c r="DT127" s="861"/>
      <c r="DU127" s="861"/>
      <c r="DV127" s="838" t="s">
        <v>470</v>
      </c>
      <c r="DW127" s="838"/>
      <c r="DX127" s="838"/>
      <c r="DY127" s="838"/>
      <c r="DZ127" s="839"/>
    </row>
    <row r="128" spans="1:130" s="241" customFormat="1" ht="26.25" customHeight="1" thickBot="1">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103865</v>
      </c>
      <c r="AB128" s="845"/>
      <c r="AC128" s="845"/>
      <c r="AD128" s="845"/>
      <c r="AE128" s="846"/>
      <c r="AF128" s="847">
        <v>91543</v>
      </c>
      <c r="AG128" s="845"/>
      <c r="AH128" s="845"/>
      <c r="AI128" s="845"/>
      <c r="AJ128" s="846"/>
      <c r="AK128" s="847">
        <v>98920</v>
      </c>
      <c r="AL128" s="845"/>
      <c r="AM128" s="845"/>
      <c r="AN128" s="845"/>
      <c r="AO128" s="846"/>
      <c r="AP128" s="848"/>
      <c r="AQ128" s="849"/>
      <c r="AR128" s="849"/>
      <c r="AS128" s="849"/>
      <c r="AT128" s="850"/>
      <c r="AU128" s="277"/>
      <c r="AV128" s="277"/>
      <c r="AW128" s="277"/>
      <c r="AX128" s="851" t="s">
        <v>488</v>
      </c>
      <c r="AY128" s="852"/>
      <c r="AZ128" s="852"/>
      <c r="BA128" s="852"/>
      <c r="BB128" s="852"/>
      <c r="BC128" s="852"/>
      <c r="BD128" s="852"/>
      <c r="BE128" s="853"/>
      <c r="BF128" s="830" t="s">
        <v>127</v>
      </c>
      <c r="BG128" s="831"/>
      <c r="BH128" s="831"/>
      <c r="BI128" s="831"/>
      <c r="BJ128" s="831"/>
      <c r="BK128" s="831"/>
      <c r="BL128" s="854"/>
      <c r="BM128" s="830">
        <v>14.18</v>
      </c>
      <c r="BN128" s="831"/>
      <c r="BO128" s="831"/>
      <c r="BP128" s="831"/>
      <c r="BQ128" s="831"/>
      <c r="BR128" s="831"/>
      <c r="BS128" s="854"/>
      <c r="BT128" s="830">
        <v>20</v>
      </c>
      <c r="BU128" s="831"/>
      <c r="BV128" s="831"/>
      <c r="BW128" s="831"/>
      <c r="BX128" s="831"/>
      <c r="BY128" s="831"/>
      <c r="BZ128" s="832"/>
      <c r="CA128" s="278"/>
      <c r="CB128" s="278"/>
      <c r="CC128" s="278"/>
      <c r="CD128" s="278"/>
      <c r="CE128" s="278"/>
      <c r="CF128" s="278"/>
      <c r="CG128" s="275"/>
      <c r="CH128" s="275"/>
      <c r="CI128" s="275"/>
      <c r="CJ128" s="276"/>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474</v>
      </c>
      <c r="DH128" s="835"/>
      <c r="DI128" s="835"/>
      <c r="DJ128" s="835"/>
      <c r="DK128" s="835"/>
      <c r="DL128" s="835" t="s">
        <v>127</v>
      </c>
      <c r="DM128" s="835"/>
      <c r="DN128" s="835"/>
      <c r="DO128" s="835"/>
      <c r="DP128" s="835"/>
      <c r="DQ128" s="835" t="s">
        <v>474</v>
      </c>
      <c r="DR128" s="835"/>
      <c r="DS128" s="835"/>
      <c r="DT128" s="835"/>
      <c r="DU128" s="835"/>
      <c r="DV128" s="836" t="s">
        <v>127</v>
      </c>
      <c r="DW128" s="836"/>
      <c r="DX128" s="836"/>
      <c r="DY128" s="836"/>
      <c r="DZ128" s="837"/>
    </row>
    <row r="129" spans="1:131" s="241"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6679944</v>
      </c>
      <c r="AB129" s="824"/>
      <c r="AC129" s="824"/>
      <c r="AD129" s="824"/>
      <c r="AE129" s="825"/>
      <c r="AF129" s="826">
        <v>6659934</v>
      </c>
      <c r="AG129" s="824"/>
      <c r="AH129" s="824"/>
      <c r="AI129" s="824"/>
      <c r="AJ129" s="825"/>
      <c r="AK129" s="826">
        <v>6629389</v>
      </c>
      <c r="AL129" s="824"/>
      <c r="AM129" s="824"/>
      <c r="AN129" s="824"/>
      <c r="AO129" s="825"/>
      <c r="AP129" s="827"/>
      <c r="AQ129" s="828"/>
      <c r="AR129" s="828"/>
      <c r="AS129" s="828"/>
      <c r="AT129" s="829"/>
      <c r="AU129" s="279"/>
      <c r="AV129" s="279"/>
      <c r="AW129" s="279"/>
      <c r="AX129" s="793" t="s">
        <v>491</v>
      </c>
      <c r="AY129" s="794"/>
      <c r="AZ129" s="794"/>
      <c r="BA129" s="794"/>
      <c r="BB129" s="794"/>
      <c r="BC129" s="794"/>
      <c r="BD129" s="794"/>
      <c r="BE129" s="795"/>
      <c r="BF129" s="813" t="s">
        <v>127</v>
      </c>
      <c r="BG129" s="814"/>
      <c r="BH129" s="814"/>
      <c r="BI129" s="814"/>
      <c r="BJ129" s="814"/>
      <c r="BK129" s="814"/>
      <c r="BL129" s="815"/>
      <c r="BM129" s="813">
        <v>19.18</v>
      </c>
      <c r="BN129" s="814"/>
      <c r="BO129" s="814"/>
      <c r="BP129" s="814"/>
      <c r="BQ129" s="814"/>
      <c r="BR129" s="814"/>
      <c r="BS129" s="815"/>
      <c r="BT129" s="813">
        <v>30</v>
      </c>
      <c r="BU129" s="816"/>
      <c r="BV129" s="816"/>
      <c r="BW129" s="816"/>
      <c r="BX129" s="816"/>
      <c r="BY129" s="816"/>
      <c r="BZ129" s="81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765443</v>
      </c>
      <c r="AB130" s="824"/>
      <c r="AC130" s="824"/>
      <c r="AD130" s="824"/>
      <c r="AE130" s="825"/>
      <c r="AF130" s="826">
        <v>764537</v>
      </c>
      <c r="AG130" s="824"/>
      <c r="AH130" s="824"/>
      <c r="AI130" s="824"/>
      <c r="AJ130" s="825"/>
      <c r="AK130" s="826">
        <v>770195</v>
      </c>
      <c r="AL130" s="824"/>
      <c r="AM130" s="824"/>
      <c r="AN130" s="824"/>
      <c r="AO130" s="825"/>
      <c r="AP130" s="827"/>
      <c r="AQ130" s="828"/>
      <c r="AR130" s="828"/>
      <c r="AS130" s="828"/>
      <c r="AT130" s="829"/>
      <c r="AU130" s="279"/>
      <c r="AV130" s="279"/>
      <c r="AW130" s="279"/>
      <c r="AX130" s="793" t="s">
        <v>494</v>
      </c>
      <c r="AY130" s="794"/>
      <c r="AZ130" s="794"/>
      <c r="BA130" s="794"/>
      <c r="BB130" s="794"/>
      <c r="BC130" s="794"/>
      <c r="BD130" s="794"/>
      <c r="BE130" s="795"/>
      <c r="BF130" s="796">
        <v>7.8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5914501</v>
      </c>
      <c r="AB131" s="807"/>
      <c r="AC131" s="807"/>
      <c r="AD131" s="807"/>
      <c r="AE131" s="808"/>
      <c r="AF131" s="809">
        <v>5895397</v>
      </c>
      <c r="AG131" s="807"/>
      <c r="AH131" s="807"/>
      <c r="AI131" s="807"/>
      <c r="AJ131" s="808"/>
      <c r="AK131" s="809">
        <v>5859194</v>
      </c>
      <c r="AL131" s="807"/>
      <c r="AM131" s="807"/>
      <c r="AN131" s="807"/>
      <c r="AO131" s="808"/>
      <c r="AP131" s="810"/>
      <c r="AQ131" s="811"/>
      <c r="AR131" s="811"/>
      <c r="AS131" s="811"/>
      <c r="AT131" s="812"/>
      <c r="AU131" s="279"/>
      <c r="AV131" s="279"/>
      <c r="AW131" s="279"/>
      <c r="AX131" s="771" t="s">
        <v>496</v>
      </c>
      <c r="AY131" s="772"/>
      <c r="AZ131" s="772"/>
      <c r="BA131" s="772"/>
      <c r="BB131" s="772"/>
      <c r="BC131" s="772"/>
      <c r="BD131" s="772"/>
      <c r="BE131" s="773"/>
      <c r="BF131" s="774">
        <v>47.4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6.81386308</v>
      </c>
      <c r="AB132" s="787"/>
      <c r="AC132" s="787"/>
      <c r="AD132" s="787"/>
      <c r="AE132" s="788"/>
      <c r="AF132" s="789">
        <v>7.5602372500000001</v>
      </c>
      <c r="AG132" s="787"/>
      <c r="AH132" s="787"/>
      <c r="AI132" s="787"/>
      <c r="AJ132" s="788"/>
      <c r="AK132" s="789">
        <v>9.1221420559999995</v>
      </c>
      <c r="AL132" s="787"/>
      <c r="AM132" s="787"/>
      <c r="AN132" s="787"/>
      <c r="AO132" s="788"/>
      <c r="AP132" s="790"/>
      <c r="AQ132" s="791"/>
      <c r="AR132" s="791"/>
      <c r="AS132" s="791"/>
      <c r="AT132" s="792"/>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6.1</v>
      </c>
      <c r="AB133" s="766"/>
      <c r="AC133" s="766"/>
      <c r="AD133" s="766"/>
      <c r="AE133" s="767"/>
      <c r="AF133" s="765">
        <v>6.7</v>
      </c>
      <c r="AG133" s="766"/>
      <c r="AH133" s="766"/>
      <c r="AI133" s="766"/>
      <c r="AJ133" s="767"/>
      <c r="AK133" s="765">
        <v>7.8</v>
      </c>
      <c r="AL133" s="766"/>
      <c r="AM133" s="766"/>
      <c r="AN133" s="766"/>
      <c r="AO133" s="767"/>
      <c r="AP133" s="768"/>
      <c r="AQ133" s="769"/>
      <c r="AR133" s="769"/>
      <c r="AS133" s="769"/>
      <c r="AT133" s="7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sheetData>
  <sheetProtection algorithmName="SHA-512" hashValue="EHQwCKMCLPUBOOpxq3ulPJn3xH07pKZtMgVbDOuN/UuK51vP2iGEm7gudIUtqlKlscMmuBLePcQJiy2nfb3XhA==" saltValue="qOUEw59XtuUvP8L1OtSB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6" customWidth="1"/>
    <col min="121" max="121" width="0" style="285" hidden="1" customWidth="1"/>
    <col min="122" max="16384" width="9" style="285" hidden="1"/>
  </cols>
  <sheetData>
    <row r="1" spans="1:120">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row r="3" spans="1:120"/>
    <row r="4" spans="1:120"/>
    <row r="5" spans="1:120"/>
    <row r="6" spans="1:120"/>
    <row r="7" spans="1:120"/>
    <row r="8" spans="1:120"/>
    <row r="9" spans="1:120"/>
    <row r="10" spans="1:120"/>
    <row r="11" spans="1:120"/>
    <row r="12" spans="1:120"/>
    <row r="13" spans="1:120"/>
    <row r="14" spans="1:120"/>
    <row r="15" spans="1:120"/>
    <row r="16" spans="1:120">
      <c r="DP16" s="285"/>
    </row>
    <row r="17" spans="119:120">
      <c r="DP17" s="285"/>
    </row>
    <row r="18" spans="119:120"/>
    <row r="19" spans="119:120"/>
    <row r="20" spans="119:120">
      <c r="DO20" s="285"/>
      <c r="DP20" s="285"/>
    </row>
    <row r="21" spans="119:120">
      <c r="DP21" s="285"/>
    </row>
    <row r="22" spans="119:120"/>
    <row r="23" spans="119:120">
      <c r="DO23" s="285"/>
      <c r="DP23" s="285"/>
    </row>
    <row r="24" spans="119:120">
      <c r="DP24" s="285"/>
    </row>
    <row r="25" spans="119:120">
      <c r="DP25" s="285"/>
    </row>
    <row r="26" spans="119:120">
      <c r="DO26" s="285"/>
      <c r="DP26" s="285"/>
    </row>
    <row r="27" spans="119:120"/>
    <row r="28" spans="119:120">
      <c r="DO28" s="285"/>
      <c r="DP28" s="285"/>
    </row>
    <row r="29" spans="119:120">
      <c r="DP29" s="285"/>
    </row>
    <row r="30" spans="119:120"/>
    <row r="31" spans="119:120">
      <c r="DO31" s="285"/>
      <c r="DP31" s="285"/>
    </row>
    <row r="32" spans="119:120"/>
    <row r="33" spans="98:120">
      <c r="DO33" s="285"/>
      <c r="DP33" s="285"/>
    </row>
    <row r="34" spans="98:120">
      <c r="DM34" s="285"/>
    </row>
    <row r="35" spans="98:120">
      <c r="CT35" s="285"/>
      <c r="CU35" s="285"/>
      <c r="CV35" s="285"/>
      <c r="CY35" s="285"/>
      <c r="CZ35" s="285"/>
      <c r="DA35" s="285"/>
      <c r="DD35" s="285"/>
      <c r="DE35" s="285"/>
      <c r="DF35" s="285"/>
      <c r="DI35" s="285"/>
      <c r="DJ35" s="285"/>
      <c r="DK35" s="285"/>
      <c r="DM35" s="285"/>
      <c r="DN35" s="285"/>
      <c r="DO35" s="285"/>
      <c r="DP35" s="285"/>
    </row>
    <row r="36" spans="98:120"/>
    <row r="37" spans="98:120">
      <c r="CW37" s="285"/>
      <c r="DB37" s="285"/>
      <c r="DG37" s="285"/>
      <c r="DL37" s="285"/>
      <c r="DP37" s="285"/>
    </row>
    <row r="38" spans="98:120">
      <c r="CT38" s="285"/>
      <c r="CU38" s="285"/>
      <c r="CV38" s="285"/>
      <c r="CW38" s="285"/>
      <c r="CY38" s="285"/>
      <c r="CZ38" s="285"/>
      <c r="DA38" s="285"/>
      <c r="DB38" s="285"/>
      <c r="DD38" s="285"/>
      <c r="DE38" s="285"/>
      <c r="DF38" s="285"/>
      <c r="DG38" s="285"/>
      <c r="DI38" s="285"/>
      <c r="DJ38" s="285"/>
      <c r="DK38" s="285"/>
      <c r="DL38" s="285"/>
      <c r="DN38" s="285"/>
      <c r="DO38" s="285"/>
      <c r="DP38" s="285"/>
    </row>
    <row r="39" spans="98:120"/>
    <row r="40" spans="98:120"/>
    <row r="41" spans="98:120"/>
    <row r="42" spans="98:120"/>
    <row r="43" spans="98:120"/>
    <row r="44" spans="98:120"/>
    <row r="45" spans="98:120"/>
    <row r="46" spans="98:120"/>
    <row r="47" spans="98:120"/>
    <row r="48" spans="98:120"/>
    <row r="49" spans="22:120">
      <c r="DN49" s="285"/>
      <c r="DO49" s="285"/>
      <c r="DP49" s="28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5"/>
      <c r="CS63" s="285"/>
      <c r="CX63" s="285"/>
      <c r="DC63" s="285"/>
      <c r="DH63" s="285"/>
    </row>
    <row r="64" spans="22:120">
      <c r="V64" s="285"/>
    </row>
    <row r="65" spans="15:120">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c r="Q66" s="285"/>
      <c r="S66" s="285"/>
      <c r="U66" s="285"/>
      <c r="DM66" s="285"/>
    </row>
    <row r="67" spans="15:120">
      <c r="O67" s="285"/>
      <c r="P67" s="285"/>
      <c r="R67" s="285"/>
      <c r="T67" s="285"/>
      <c r="Y67" s="285"/>
      <c r="CT67" s="285"/>
      <c r="CV67" s="285"/>
      <c r="CW67" s="285"/>
      <c r="CY67" s="285"/>
      <c r="DA67" s="285"/>
      <c r="DB67" s="285"/>
      <c r="DD67" s="285"/>
      <c r="DF67" s="285"/>
      <c r="DG67" s="285"/>
      <c r="DI67" s="285"/>
      <c r="DK67" s="285"/>
      <c r="DL67" s="285"/>
      <c r="DN67" s="285"/>
      <c r="DO67" s="285"/>
      <c r="DP67" s="285"/>
    </row>
    <row r="68" spans="15:120"/>
    <row r="69" spans="15:120"/>
    <row r="70" spans="15:120"/>
    <row r="71" spans="15:120"/>
    <row r="72" spans="15:120">
      <c r="DP72" s="285"/>
    </row>
    <row r="73" spans="15:120">
      <c r="DP73" s="28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5"/>
      <c r="CX96" s="285"/>
      <c r="DC96" s="285"/>
      <c r="DH96" s="285"/>
    </row>
    <row r="97" spans="24:120">
      <c r="CS97" s="285"/>
      <c r="CX97" s="285"/>
      <c r="DC97" s="285"/>
      <c r="DH97" s="285"/>
      <c r="DP97" s="286" t="s">
        <v>500</v>
      </c>
    </row>
    <row r="98" spans="24:120" hidden="1">
      <c r="CS98" s="285"/>
      <c r="CX98" s="285"/>
      <c r="DC98" s="285"/>
      <c r="DH98" s="285"/>
    </row>
    <row r="99" spans="24:120" hidden="1">
      <c r="CS99" s="285"/>
      <c r="CX99" s="285"/>
      <c r="DC99" s="285"/>
      <c r="DH99" s="285"/>
    </row>
    <row r="101" spans="24:120" ht="12" hidden="1" customHeight="1">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c r="CU102" s="285"/>
      <c r="CZ102" s="285"/>
      <c r="DE102" s="285"/>
      <c r="DJ102" s="285"/>
      <c r="DM102" s="285"/>
    </row>
    <row r="103" spans="24:120" hidden="1">
      <c r="CT103" s="285"/>
      <c r="CV103" s="285"/>
      <c r="CW103" s="285"/>
      <c r="CY103" s="285"/>
      <c r="DA103" s="285"/>
      <c r="DB103" s="285"/>
      <c r="DD103" s="285"/>
      <c r="DF103" s="285"/>
      <c r="DG103" s="285"/>
      <c r="DI103" s="285"/>
      <c r="DK103" s="285"/>
      <c r="DL103" s="285"/>
      <c r="DM103" s="285"/>
      <c r="DN103" s="285"/>
      <c r="DO103" s="285"/>
      <c r="DP103" s="285"/>
    </row>
    <row r="104" spans="24:120" hidden="1">
      <c r="CV104" s="285"/>
      <c r="CW104" s="285"/>
      <c r="DA104" s="285"/>
      <c r="DB104" s="285"/>
      <c r="DF104" s="285"/>
      <c r="DG104" s="285"/>
      <c r="DK104" s="285"/>
      <c r="DL104" s="285"/>
      <c r="DN104" s="285"/>
      <c r="DO104" s="285"/>
      <c r="DP104" s="285"/>
    </row>
    <row r="105" spans="24:120" ht="12.75" hidden="1" customHeight="1"/>
  </sheetData>
  <sheetProtection algorithmName="SHA-512" hashValue="chvRYGMJgrcJl0N7fkyK7yTTyUOeTfzoege6H4k1kIEK3cRIEBmLqRhy4x9YBpa6odZh4d4Iq/ngy1uOEQJ3yw==" saltValue="uefQL1D9DDyXgckuLwED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6" customWidth="1"/>
    <col min="117" max="16384" width="9" style="285" hidden="1"/>
  </cols>
  <sheetData>
    <row r="1" spans="2:116">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row r="3" spans="2:116"/>
    <row r="4" spans="2:116">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row r="7" spans="2:116"/>
    <row r="8" spans="2:116"/>
    <row r="9" spans="2:116"/>
    <row r="10" spans="2:116"/>
    <row r="11" spans="2:116"/>
    <row r="12" spans="2:116"/>
    <row r="13" spans="2:116"/>
    <row r="14" spans="2:116"/>
    <row r="15" spans="2:116"/>
    <row r="16" spans="2:116"/>
    <row r="17" spans="9:116"/>
    <row r="18" spans="9:116">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row r="20" spans="9:116"/>
    <row r="21" spans="9:116">
      <c r="DL21" s="285"/>
    </row>
    <row r="22" spans="9:116">
      <c r="DI22" s="285"/>
      <c r="DJ22" s="285"/>
      <c r="DK22" s="285"/>
      <c r="DL22" s="285"/>
    </row>
    <row r="23" spans="9:116">
      <c r="CY23" s="285"/>
      <c r="CZ23" s="285"/>
      <c r="DA23" s="285"/>
      <c r="DB23" s="285"/>
      <c r="DC23" s="285"/>
      <c r="DD23" s="285"/>
      <c r="DE23" s="285"/>
      <c r="DF23" s="285"/>
      <c r="DG23" s="285"/>
      <c r="DH23" s="285"/>
      <c r="DI23" s="285"/>
      <c r="DJ23" s="285"/>
      <c r="DK23" s="285"/>
      <c r="DL23" s="285"/>
    </row>
    <row r="24" spans="9:116"/>
    <row r="25" spans="9:116"/>
    <row r="26" spans="9:116"/>
    <row r="27" spans="9:116"/>
    <row r="28" spans="9:116"/>
    <row r="29" spans="9:116"/>
    <row r="30" spans="9:116"/>
    <row r="31" spans="9:116"/>
    <row r="32" spans="9:116"/>
    <row r="33" spans="15:116"/>
    <row r="34" spans="15:116"/>
    <row r="35" spans="15:116">
      <c r="CZ35" s="285"/>
      <c r="DA35" s="285"/>
      <c r="DB35" s="285"/>
      <c r="DC35" s="285"/>
      <c r="DD35" s="285"/>
      <c r="DE35" s="285"/>
      <c r="DF35" s="285"/>
      <c r="DG35" s="285"/>
      <c r="DH35" s="285"/>
      <c r="DI35" s="285"/>
      <c r="DJ35" s="285"/>
      <c r="DK35" s="285"/>
      <c r="DL35" s="285"/>
    </row>
    <row r="36" spans="15:116"/>
    <row r="37" spans="15:116">
      <c r="DL37" s="285"/>
    </row>
    <row r="38" spans="15:116">
      <c r="DI38" s="285"/>
      <c r="DJ38" s="285"/>
      <c r="DK38" s="285"/>
      <c r="DL38" s="285"/>
    </row>
    <row r="39" spans="15:116"/>
    <row r="40" spans="15:116"/>
    <row r="41" spans="15:116"/>
    <row r="42" spans="15:116"/>
    <row r="43" spans="15:116">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c r="DL44" s="285"/>
    </row>
    <row r="45" spans="15:116"/>
    <row r="46" spans="15:116">
      <c r="DA46" s="285"/>
      <c r="DB46" s="285"/>
      <c r="DC46" s="285"/>
      <c r="DD46" s="285"/>
      <c r="DE46" s="285"/>
      <c r="DF46" s="285"/>
      <c r="DG46" s="285"/>
      <c r="DH46" s="285"/>
      <c r="DI46" s="285"/>
      <c r="DJ46" s="285"/>
      <c r="DK46" s="285"/>
      <c r="DL46" s="285"/>
    </row>
    <row r="47" spans="15:116"/>
    <row r="48" spans="15:116"/>
    <row r="49" spans="104:116"/>
    <row r="50" spans="104:116">
      <c r="CZ50" s="285"/>
      <c r="DA50" s="285"/>
      <c r="DB50" s="285"/>
      <c r="DC50" s="285"/>
      <c r="DD50" s="285"/>
      <c r="DE50" s="285"/>
      <c r="DF50" s="285"/>
      <c r="DG50" s="285"/>
      <c r="DH50" s="285"/>
      <c r="DI50" s="285"/>
      <c r="DJ50" s="285"/>
      <c r="DK50" s="285"/>
      <c r="DL50" s="285"/>
    </row>
    <row r="51" spans="104:116"/>
    <row r="52" spans="104:116"/>
    <row r="53" spans="104:116">
      <c r="DL53" s="28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5"/>
      <c r="DD67" s="285"/>
      <c r="DE67" s="285"/>
      <c r="DF67" s="285"/>
      <c r="DG67" s="285"/>
      <c r="DH67" s="285"/>
      <c r="DI67" s="285"/>
      <c r="DJ67" s="285"/>
      <c r="DK67" s="285"/>
      <c r="DL67" s="28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haKRHmsUMNjwaZ/dR2jFeYWMEwWYqQSdY+tsVFNg0vD9lJtdGbCxP2LEkomGLFol9fkHqxczQ6lRtG8t+DLDQ==" saltValue="Oq5Pficb6eZMINiPz2ULf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c r="AS1" s="288"/>
      <c r="AT1" s="288"/>
    </row>
    <row r="2" spans="1:46">
      <c r="AS2" s="288"/>
      <c r="AT2" s="288"/>
    </row>
    <row r="3" spans="1:46">
      <c r="AS3" s="288"/>
      <c r="AT3" s="288"/>
    </row>
    <row r="4" spans="1:46">
      <c r="AS4" s="288"/>
      <c r="AT4" s="288"/>
    </row>
    <row r="5" spans="1:46" ht="17.25">
      <c r="A5" s="289" t="s">
        <v>501</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502</v>
      </c>
      <c r="AL6" s="293"/>
      <c r="AM6" s="293"/>
      <c r="AN6" s="293"/>
      <c r="AO6" s="288"/>
      <c r="AP6" s="288"/>
      <c r="AQ6" s="288"/>
      <c r="AR6" s="288"/>
    </row>
    <row r="7" spans="1:46">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8" t="s">
        <v>503</v>
      </c>
      <c r="AP7" s="298"/>
      <c r="AQ7" s="299" t="s">
        <v>504</v>
      </c>
      <c r="AR7" s="300"/>
    </row>
    <row r="8" spans="1:46">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79"/>
      <c r="AP8" s="304" t="s">
        <v>505</v>
      </c>
      <c r="AQ8" s="305" t="s">
        <v>506</v>
      </c>
      <c r="AR8" s="306" t="s">
        <v>507</v>
      </c>
    </row>
    <row r="9" spans="1:46">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2" t="s">
        <v>508</v>
      </c>
      <c r="AL9" s="1193"/>
      <c r="AM9" s="1193"/>
      <c r="AN9" s="1194"/>
      <c r="AO9" s="307">
        <v>1736671</v>
      </c>
      <c r="AP9" s="307">
        <v>51762</v>
      </c>
      <c r="AQ9" s="308">
        <v>56845</v>
      </c>
      <c r="AR9" s="309">
        <v>-8.9</v>
      </c>
    </row>
    <row r="10" spans="1:46">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2" t="s">
        <v>509</v>
      </c>
      <c r="AL10" s="1193"/>
      <c r="AM10" s="1193"/>
      <c r="AN10" s="1194"/>
      <c r="AO10" s="310">
        <v>129310</v>
      </c>
      <c r="AP10" s="310">
        <v>3854</v>
      </c>
      <c r="AQ10" s="311">
        <v>5922</v>
      </c>
      <c r="AR10" s="312">
        <v>-34.9</v>
      </c>
    </row>
    <row r="11" spans="1:46" ht="13.5" customHeight="1">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2" t="s">
        <v>510</v>
      </c>
      <c r="AL11" s="1193"/>
      <c r="AM11" s="1193"/>
      <c r="AN11" s="1194"/>
      <c r="AO11" s="310">
        <v>520380</v>
      </c>
      <c r="AP11" s="310">
        <v>15510</v>
      </c>
      <c r="AQ11" s="311">
        <v>8264</v>
      </c>
      <c r="AR11" s="312">
        <v>87.7</v>
      </c>
    </row>
    <row r="12" spans="1:46" ht="13.5" customHeight="1">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2" t="s">
        <v>511</v>
      </c>
      <c r="AL12" s="1193"/>
      <c r="AM12" s="1193"/>
      <c r="AN12" s="1194"/>
      <c r="AO12" s="310">
        <v>44097</v>
      </c>
      <c r="AP12" s="310">
        <v>1314</v>
      </c>
      <c r="AQ12" s="311">
        <v>284</v>
      </c>
      <c r="AR12" s="312">
        <v>362.7</v>
      </c>
    </row>
    <row r="13" spans="1:46" ht="13.5" customHeight="1">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2" t="s">
        <v>512</v>
      </c>
      <c r="AL13" s="1193"/>
      <c r="AM13" s="1193"/>
      <c r="AN13" s="1194"/>
      <c r="AO13" s="310" t="s">
        <v>513</v>
      </c>
      <c r="AP13" s="310" t="s">
        <v>513</v>
      </c>
      <c r="AQ13" s="311">
        <v>20</v>
      </c>
      <c r="AR13" s="312" t="s">
        <v>513</v>
      </c>
    </row>
    <row r="14" spans="1:46" ht="13.5" customHeight="1">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2" t="s">
        <v>514</v>
      </c>
      <c r="AL14" s="1193"/>
      <c r="AM14" s="1193"/>
      <c r="AN14" s="1194"/>
      <c r="AO14" s="310">
        <v>104264</v>
      </c>
      <c r="AP14" s="310">
        <v>3108</v>
      </c>
      <c r="AQ14" s="311">
        <v>2517</v>
      </c>
      <c r="AR14" s="312">
        <v>23.5</v>
      </c>
    </row>
    <row r="15" spans="1:46" ht="13.5" customHeight="1">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2" t="s">
        <v>515</v>
      </c>
      <c r="AL15" s="1193"/>
      <c r="AM15" s="1193"/>
      <c r="AN15" s="1194"/>
      <c r="AO15" s="310">
        <v>14414</v>
      </c>
      <c r="AP15" s="310">
        <v>430</v>
      </c>
      <c r="AQ15" s="311">
        <v>1185</v>
      </c>
      <c r="AR15" s="312">
        <v>-63.7</v>
      </c>
    </row>
    <row r="16" spans="1:46">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5" t="s">
        <v>516</v>
      </c>
      <c r="AL16" s="1196"/>
      <c r="AM16" s="1196"/>
      <c r="AN16" s="1197"/>
      <c r="AO16" s="310">
        <v>-142066</v>
      </c>
      <c r="AP16" s="310">
        <v>-4234</v>
      </c>
      <c r="AQ16" s="311">
        <v>-4726</v>
      </c>
      <c r="AR16" s="312">
        <v>-10.4</v>
      </c>
    </row>
    <row r="17" spans="1:46">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5" t="s">
        <v>183</v>
      </c>
      <c r="AL17" s="1196"/>
      <c r="AM17" s="1196"/>
      <c r="AN17" s="1197"/>
      <c r="AO17" s="310">
        <v>2407070</v>
      </c>
      <c r="AP17" s="310">
        <v>71744</v>
      </c>
      <c r="AQ17" s="311">
        <v>70311</v>
      </c>
      <c r="AR17" s="312">
        <v>2</v>
      </c>
    </row>
    <row r="18" spans="1:46">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517</v>
      </c>
      <c r="AL19" s="288"/>
      <c r="AM19" s="288"/>
      <c r="AN19" s="288"/>
      <c r="AO19" s="288"/>
      <c r="AP19" s="288"/>
      <c r="AQ19" s="288"/>
      <c r="AR19" s="288"/>
    </row>
    <row r="20" spans="1:46">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518</v>
      </c>
      <c r="AP20" s="318" t="s">
        <v>519</v>
      </c>
      <c r="AQ20" s="319" t="s">
        <v>520</v>
      </c>
      <c r="AR20" s="320"/>
    </row>
    <row r="21" spans="1:46" s="326" customFormat="1">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89" t="s">
        <v>521</v>
      </c>
      <c r="AL21" s="1190"/>
      <c r="AM21" s="1190"/>
      <c r="AN21" s="1191"/>
      <c r="AO21" s="322">
        <v>6.53</v>
      </c>
      <c r="AP21" s="323">
        <v>6.54</v>
      </c>
      <c r="AQ21" s="324">
        <v>-0.01</v>
      </c>
      <c r="AR21" s="293"/>
      <c r="AS21" s="325"/>
      <c r="AT21" s="321"/>
    </row>
    <row r="22" spans="1:46" s="326" customFormat="1">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89" t="s">
        <v>522</v>
      </c>
      <c r="AL22" s="1190"/>
      <c r="AM22" s="1190"/>
      <c r="AN22" s="1191"/>
      <c r="AO22" s="327">
        <v>97.3</v>
      </c>
      <c r="AP22" s="328">
        <v>97.4</v>
      </c>
      <c r="AQ22" s="329">
        <v>-0.1</v>
      </c>
      <c r="AR22" s="313"/>
      <c r="AS22" s="325"/>
      <c r="AT22" s="321"/>
    </row>
    <row r="23" spans="1:46" s="326" customFormat="1">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c r="A26" s="293" t="s">
        <v>523</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c r="A27" s="334"/>
      <c r="AO27" s="288"/>
      <c r="AP27" s="288"/>
      <c r="AQ27" s="288"/>
      <c r="AR27" s="288"/>
      <c r="AS27" s="288"/>
      <c r="AT27" s="288"/>
    </row>
    <row r="28" spans="1:46" ht="17.25">
      <c r="A28" s="289" t="s">
        <v>524</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525</v>
      </c>
      <c r="AL29" s="293"/>
      <c r="AM29" s="293"/>
      <c r="AN29" s="293"/>
      <c r="AO29" s="288"/>
      <c r="AP29" s="288"/>
      <c r="AQ29" s="288"/>
      <c r="AR29" s="288"/>
      <c r="AS29" s="336"/>
    </row>
    <row r="30" spans="1:46">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8" t="s">
        <v>503</v>
      </c>
      <c r="AP30" s="298"/>
      <c r="AQ30" s="299" t="s">
        <v>504</v>
      </c>
      <c r="AR30" s="300"/>
    </row>
    <row r="31" spans="1:46">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79"/>
      <c r="AP31" s="304" t="s">
        <v>505</v>
      </c>
      <c r="AQ31" s="305" t="s">
        <v>506</v>
      </c>
      <c r="AR31" s="306" t="s">
        <v>507</v>
      </c>
    </row>
    <row r="32" spans="1:46" ht="27" customHeight="1">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0" t="s">
        <v>526</v>
      </c>
      <c r="AL32" s="1181"/>
      <c r="AM32" s="1181"/>
      <c r="AN32" s="1182"/>
      <c r="AO32" s="337">
        <v>982478</v>
      </c>
      <c r="AP32" s="337">
        <v>29283</v>
      </c>
      <c r="AQ32" s="338">
        <v>31480</v>
      </c>
      <c r="AR32" s="339">
        <v>-7</v>
      </c>
    </row>
    <row r="33" spans="1:46" ht="13.5" customHeight="1">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0" t="s">
        <v>527</v>
      </c>
      <c r="AL33" s="1181"/>
      <c r="AM33" s="1181"/>
      <c r="AN33" s="1182"/>
      <c r="AO33" s="337" t="s">
        <v>513</v>
      </c>
      <c r="AP33" s="337" t="s">
        <v>513</v>
      </c>
      <c r="AQ33" s="338" t="s">
        <v>513</v>
      </c>
      <c r="AR33" s="339" t="s">
        <v>513</v>
      </c>
    </row>
    <row r="34" spans="1:46" ht="27" customHeight="1">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0" t="s">
        <v>528</v>
      </c>
      <c r="AL34" s="1181"/>
      <c r="AM34" s="1181"/>
      <c r="AN34" s="1182"/>
      <c r="AO34" s="337" t="s">
        <v>513</v>
      </c>
      <c r="AP34" s="337" t="s">
        <v>513</v>
      </c>
      <c r="AQ34" s="338">
        <v>0</v>
      </c>
      <c r="AR34" s="339" t="s">
        <v>513</v>
      </c>
    </row>
    <row r="35" spans="1:46" ht="27" customHeight="1">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0" t="s">
        <v>529</v>
      </c>
      <c r="AL35" s="1181"/>
      <c r="AM35" s="1181"/>
      <c r="AN35" s="1182"/>
      <c r="AO35" s="337">
        <v>15872</v>
      </c>
      <c r="AP35" s="337">
        <v>473</v>
      </c>
      <c r="AQ35" s="338">
        <v>9510</v>
      </c>
      <c r="AR35" s="339">
        <v>-95</v>
      </c>
    </row>
    <row r="36" spans="1:46" ht="27" customHeight="1">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0" t="s">
        <v>530</v>
      </c>
      <c r="AL36" s="1181"/>
      <c r="AM36" s="1181"/>
      <c r="AN36" s="1182"/>
      <c r="AO36" s="337">
        <v>405249</v>
      </c>
      <c r="AP36" s="337">
        <v>12079</v>
      </c>
      <c r="AQ36" s="338">
        <v>2191</v>
      </c>
      <c r="AR36" s="339">
        <v>451.3</v>
      </c>
    </row>
    <row r="37" spans="1:46" ht="13.5" customHeight="1">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0" t="s">
        <v>531</v>
      </c>
      <c r="AL37" s="1181"/>
      <c r="AM37" s="1181"/>
      <c r="AN37" s="1182"/>
      <c r="AO37" s="337" t="s">
        <v>513</v>
      </c>
      <c r="AP37" s="337" t="s">
        <v>513</v>
      </c>
      <c r="AQ37" s="338">
        <v>905</v>
      </c>
      <c r="AR37" s="339" t="s">
        <v>513</v>
      </c>
    </row>
    <row r="38" spans="1:46" ht="27" customHeight="1">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3" t="s">
        <v>532</v>
      </c>
      <c r="AL38" s="1184"/>
      <c r="AM38" s="1184"/>
      <c r="AN38" s="1185"/>
      <c r="AO38" s="340" t="s">
        <v>513</v>
      </c>
      <c r="AP38" s="340" t="s">
        <v>513</v>
      </c>
      <c r="AQ38" s="341">
        <v>0</v>
      </c>
      <c r="AR38" s="329" t="s">
        <v>513</v>
      </c>
      <c r="AS38" s="336"/>
    </row>
    <row r="39" spans="1:46">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3" t="s">
        <v>533</v>
      </c>
      <c r="AL39" s="1184"/>
      <c r="AM39" s="1184"/>
      <c r="AN39" s="1185"/>
      <c r="AO39" s="337">
        <v>-98920</v>
      </c>
      <c r="AP39" s="337">
        <v>-2948</v>
      </c>
      <c r="AQ39" s="338">
        <v>-3197</v>
      </c>
      <c r="AR39" s="339">
        <v>-7.8</v>
      </c>
      <c r="AS39" s="336"/>
    </row>
    <row r="40" spans="1:46" ht="27" customHeight="1">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0" t="s">
        <v>534</v>
      </c>
      <c r="AL40" s="1181"/>
      <c r="AM40" s="1181"/>
      <c r="AN40" s="1182"/>
      <c r="AO40" s="337">
        <v>-770195</v>
      </c>
      <c r="AP40" s="337">
        <v>-22956</v>
      </c>
      <c r="AQ40" s="338">
        <v>-28113</v>
      </c>
      <c r="AR40" s="339">
        <v>-18.3</v>
      </c>
      <c r="AS40" s="336"/>
    </row>
    <row r="41" spans="1:46">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6" t="s">
        <v>295</v>
      </c>
      <c r="AL41" s="1187"/>
      <c r="AM41" s="1187"/>
      <c r="AN41" s="1188"/>
      <c r="AO41" s="337">
        <v>534484</v>
      </c>
      <c r="AP41" s="337">
        <v>15930</v>
      </c>
      <c r="AQ41" s="338">
        <v>12777</v>
      </c>
      <c r="AR41" s="339">
        <v>24.7</v>
      </c>
      <c r="AS41" s="336"/>
    </row>
    <row r="42" spans="1:46">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535</v>
      </c>
      <c r="AL42" s="288"/>
      <c r="AM42" s="288"/>
      <c r="AN42" s="288"/>
      <c r="AO42" s="288"/>
      <c r="AP42" s="288"/>
      <c r="AQ42" s="313"/>
      <c r="AR42" s="313"/>
      <c r="AS42" s="336"/>
    </row>
    <row r="43" spans="1:46">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c r="A47" s="346" t="s">
        <v>536</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537</v>
      </c>
      <c r="AL48" s="347"/>
      <c r="AM48" s="347"/>
      <c r="AN48" s="347"/>
      <c r="AO48" s="347"/>
      <c r="AP48" s="347"/>
      <c r="AQ48" s="348"/>
      <c r="AR48" s="347"/>
    </row>
    <row r="49" spans="1:44" ht="13.5" customHeight="1">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3" t="s">
        <v>503</v>
      </c>
      <c r="AN49" s="1175" t="s">
        <v>538</v>
      </c>
      <c r="AO49" s="1176"/>
      <c r="AP49" s="1176"/>
      <c r="AQ49" s="1176"/>
      <c r="AR49" s="1177"/>
    </row>
    <row r="50" spans="1:44">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4"/>
      <c r="AN50" s="353" t="s">
        <v>539</v>
      </c>
      <c r="AO50" s="354" t="s">
        <v>540</v>
      </c>
      <c r="AP50" s="355" t="s">
        <v>541</v>
      </c>
      <c r="AQ50" s="356" t="s">
        <v>542</v>
      </c>
      <c r="AR50" s="357" t="s">
        <v>543</v>
      </c>
    </row>
    <row r="51" spans="1:44">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544</v>
      </c>
      <c r="AL51" s="350"/>
      <c r="AM51" s="358">
        <v>1091526</v>
      </c>
      <c r="AN51" s="359">
        <v>31207</v>
      </c>
      <c r="AO51" s="360">
        <v>-11.1</v>
      </c>
      <c r="AP51" s="361">
        <v>49919</v>
      </c>
      <c r="AQ51" s="362">
        <v>-6.3</v>
      </c>
      <c r="AR51" s="363">
        <v>-4.8</v>
      </c>
    </row>
    <row r="52" spans="1:44">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545</v>
      </c>
      <c r="AM52" s="366">
        <v>938335</v>
      </c>
      <c r="AN52" s="367">
        <v>26827</v>
      </c>
      <c r="AO52" s="368">
        <v>27.5</v>
      </c>
      <c r="AP52" s="369">
        <v>26398</v>
      </c>
      <c r="AQ52" s="370">
        <v>-8.6999999999999993</v>
      </c>
      <c r="AR52" s="371">
        <v>36.200000000000003</v>
      </c>
    </row>
    <row r="53" spans="1:44">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546</v>
      </c>
      <c r="AL53" s="350"/>
      <c r="AM53" s="358">
        <v>1260234</v>
      </c>
      <c r="AN53" s="359">
        <v>36328</v>
      </c>
      <c r="AO53" s="360">
        <v>16.399999999999999</v>
      </c>
      <c r="AP53" s="361">
        <v>47738</v>
      </c>
      <c r="AQ53" s="362">
        <v>-4.4000000000000004</v>
      </c>
      <c r="AR53" s="363">
        <v>20.8</v>
      </c>
    </row>
    <row r="54" spans="1:44">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545</v>
      </c>
      <c r="AM54" s="366">
        <v>1114093</v>
      </c>
      <c r="AN54" s="367">
        <v>32116</v>
      </c>
      <c r="AO54" s="368">
        <v>19.7</v>
      </c>
      <c r="AP54" s="369">
        <v>24937</v>
      </c>
      <c r="AQ54" s="370">
        <v>-5.5</v>
      </c>
      <c r="AR54" s="371">
        <v>25.2</v>
      </c>
    </row>
    <row r="55" spans="1:44">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547</v>
      </c>
      <c r="AL55" s="350"/>
      <c r="AM55" s="358">
        <v>709026</v>
      </c>
      <c r="AN55" s="359">
        <v>20728</v>
      </c>
      <c r="AO55" s="360">
        <v>-42.9</v>
      </c>
      <c r="AP55" s="361">
        <v>52191</v>
      </c>
      <c r="AQ55" s="362">
        <v>9.3000000000000007</v>
      </c>
      <c r="AR55" s="363">
        <v>-52.2</v>
      </c>
    </row>
    <row r="56" spans="1:44">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545</v>
      </c>
      <c r="AM56" s="366">
        <v>492231</v>
      </c>
      <c r="AN56" s="367">
        <v>14390</v>
      </c>
      <c r="AO56" s="368">
        <v>-55.2</v>
      </c>
      <c r="AP56" s="369">
        <v>24843</v>
      </c>
      <c r="AQ56" s="370">
        <v>-0.4</v>
      </c>
      <c r="AR56" s="371">
        <v>-54.8</v>
      </c>
    </row>
    <row r="57" spans="1:44">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548</v>
      </c>
      <c r="AL57" s="350"/>
      <c r="AM57" s="358">
        <v>498185</v>
      </c>
      <c r="AN57" s="359">
        <v>14717</v>
      </c>
      <c r="AO57" s="360">
        <v>-29</v>
      </c>
      <c r="AP57" s="361">
        <v>47387</v>
      </c>
      <c r="AQ57" s="362">
        <v>-9.1999999999999993</v>
      </c>
      <c r="AR57" s="363">
        <v>-19.8</v>
      </c>
    </row>
    <row r="58" spans="1:44">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545</v>
      </c>
      <c r="AM58" s="366">
        <v>467334</v>
      </c>
      <c r="AN58" s="367">
        <v>13805</v>
      </c>
      <c r="AO58" s="368">
        <v>-4.0999999999999996</v>
      </c>
      <c r="AP58" s="369">
        <v>24928</v>
      </c>
      <c r="AQ58" s="370">
        <v>0.3</v>
      </c>
      <c r="AR58" s="371">
        <v>-4.4000000000000004</v>
      </c>
    </row>
    <row r="59" spans="1:44">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549</v>
      </c>
      <c r="AL59" s="350"/>
      <c r="AM59" s="358">
        <v>428997</v>
      </c>
      <c r="AN59" s="359">
        <v>12786</v>
      </c>
      <c r="AO59" s="360">
        <v>-13.1</v>
      </c>
      <c r="AP59" s="361">
        <v>51264</v>
      </c>
      <c r="AQ59" s="362">
        <v>8.1999999999999993</v>
      </c>
      <c r="AR59" s="363">
        <v>-21.3</v>
      </c>
    </row>
    <row r="60" spans="1:44">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545</v>
      </c>
      <c r="AM60" s="366">
        <v>361400</v>
      </c>
      <c r="AN60" s="367">
        <v>10772</v>
      </c>
      <c r="AO60" s="368">
        <v>-22</v>
      </c>
      <c r="AP60" s="369">
        <v>26040</v>
      </c>
      <c r="AQ60" s="370">
        <v>4.5</v>
      </c>
      <c r="AR60" s="371">
        <v>-26.5</v>
      </c>
    </row>
    <row r="61" spans="1:44">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550</v>
      </c>
      <c r="AL61" s="372"/>
      <c r="AM61" s="373">
        <v>797594</v>
      </c>
      <c r="AN61" s="374">
        <v>23153</v>
      </c>
      <c r="AO61" s="375">
        <v>-15.9</v>
      </c>
      <c r="AP61" s="376">
        <v>49700</v>
      </c>
      <c r="AQ61" s="377">
        <v>-0.5</v>
      </c>
      <c r="AR61" s="363">
        <v>-15.4</v>
      </c>
    </row>
    <row r="62" spans="1:44">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545</v>
      </c>
      <c r="AM62" s="366">
        <v>674679</v>
      </c>
      <c r="AN62" s="367">
        <v>19582</v>
      </c>
      <c r="AO62" s="368">
        <v>-6.8</v>
      </c>
      <c r="AP62" s="369">
        <v>25429</v>
      </c>
      <c r="AQ62" s="370">
        <v>-2</v>
      </c>
      <c r="AR62" s="371">
        <v>-4.8</v>
      </c>
    </row>
    <row r="63" spans="1:44">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c r="AK67" s="288"/>
      <c r="AL67" s="288"/>
      <c r="AM67" s="288"/>
      <c r="AN67" s="288"/>
      <c r="AO67" s="288"/>
      <c r="AP67" s="288"/>
      <c r="AQ67" s="288"/>
      <c r="AR67" s="288"/>
      <c r="AS67" s="288"/>
      <c r="AT67" s="288"/>
    </row>
    <row r="68" spans="1:46" ht="13.5" hidden="1" customHeight="1">
      <c r="AK68" s="288"/>
      <c r="AL68" s="288"/>
      <c r="AM68" s="288"/>
      <c r="AN68" s="288"/>
      <c r="AO68" s="288"/>
      <c r="AP68" s="288"/>
      <c r="AQ68" s="288"/>
      <c r="AR68" s="288"/>
    </row>
    <row r="69" spans="1:46" ht="13.5" hidden="1" customHeight="1">
      <c r="AK69" s="288"/>
      <c r="AL69" s="288"/>
      <c r="AM69" s="288"/>
      <c r="AN69" s="288"/>
      <c r="AO69" s="288"/>
      <c r="AP69" s="288"/>
      <c r="AQ69" s="288"/>
      <c r="AR69" s="288"/>
    </row>
    <row r="70" spans="1:46" hidden="1">
      <c r="AK70" s="288"/>
      <c r="AL70" s="288"/>
      <c r="AM70" s="288"/>
      <c r="AN70" s="288"/>
      <c r="AO70" s="288"/>
      <c r="AP70" s="288"/>
      <c r="AQ70" s="288"/>
      <c r="AR70" s="288"/>
    </row>
    <row r="71" spans="1:46" hidden="1">
      <c r="AK71" s="288"/>
      <c r="AL71" s="288"/>
      <c r="AM71" s="288"/>
      <c r="AN71" s="288"/>
      <c r="AO71" s="288"/>
      <c r="AP71" s="288"/>
      <c r="AQ71" s="288"/>
      <c r="AR71" s="288"/>
    </row>
    <row r="72" spans="1:46" hidden="1">
      <c r="AK72" s="288"/>
      <c r="AL72" s="288"/>
      <c r="AM72" s="288"/>
      <c r="AN72" s="288"/>
      <c r="AO72" s="288"/>
      <c r="AP72" s="288"/>
      <c r="AQ72" s="288"/>
      <c r="AR72" s="288"/>
    </row>
    <row r="73" spans="1:46" hidden="1">
      <c r="AK73" s="288"/>
      <c r="AL73" s="288"/>
      <c r="AM73" s="288"/>
      <c r="AN73" s="288"/>
      <c r="AO73" s="288"/>
      <c r="AP73" s="288"/>
      <c r="AQ73" s="288"/>
      <c r="AR73" s="288"/>
    </row>
    <row r="74" spans="1:46" hidden="1"/>
  </sheetData>
  <sheetProtection algorithmName="SHA-512" hashValue="qCIAJ0sFjoWtXNROKjLOmFpGu5k2Ba6xlaRNwdf3yuZga5oU3WecSgoE44FYkRzoXM+P1IGCJyppgWmFNci6Ug==" saltValue="mq/81ZAEuctvaapPUeFy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6" customWidth="1"/>
    <col min="126" max="16384" width="9" style="285" hidden="1"/>
  </cols>
  <sheetData>
    <row r="1" spans="2:125"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c r="B2" s="285"/>
      <c r="DG2" s="285"/>
    </row>
    <row r="3" spans="2:12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row r="5" spans="2:125"/>
    <row r="6" spans="2:125"/>
    <row r="7" spans="2:125"/>
    <row r="8" spans="2:125"/>
    <row r="9" spans="2:125">
      <c r="DU9" s="285"/>
    </row>
    <row r="10" spans="2:125"/>
    <row r="11" spans="2:125"/>
    <row r="12" spans="2:125"/>
    <row r="13" spans="2:125"/>
    <row r="14" spans="2:125"/>
    <row r="15" spans="2:125"/>
    <row r="16" spans="2:125"/>
    <row r="17" spans="125:125">
      <c r="DU17" s="285"/>
    </row>
    <row r="18" spans="125:125"/>
    <row r="19" spans="125:125"/>
    <row r="20" spans="125:125">
      <c r="DU20" s="285"/>
    </row>
    <row r="21" spans="125:125">
      <c r="DU21" s="285"/>
    </row>
    <row r="22" spans="125:125"/>
    <row r="23" spans="125:125"/>
    <row r="24" spans="125:125"/>
    <row r="25" spans="125:125"/>
    <row r="26" spans="125:125"/>
    <row r="27" spans="125:125"/>
    <row r="28" spans="125:125">
      <c r="DU28" s="285"/>
    </row>
    <row r="29" spans="125:125"/>
    <row r="30" spans="125:125"/>
    <row r="31" spans="125:125"/>
    <row r="32" spans="125:125"/>
    <row r="33" spans="2:125">
      <c r="B33" s="285"/>
      <c r="G33" s="285"/>
      <c r="I33" s="285"/>
    </row>
    <row r="34" spans="2:125">
      <c r="C34" s="285"/>
      <c r="P34" s="285"/>
      <c r="DE34" s="285"/>
      <c r="DH34" s="285"/>
    </row>
    <row r="35" spans="2:125">
      <c r="D35" s="285"/>
      <c r="E35" s="285"/>
      <c r="DG35" s="285"/>
      <c r="DJ35" s="285"/>
      <c r="DP35" s="285"/>
      <c r="DQ35" s="285"/>
      <c r="DR35" s="285"/>
      <c r="DS35" s="285"/>
      <c r="DT35" s="285"/>
      <c r="DU35" s="285"/>
    </row>
    <row r="36" spans="2:12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c r="DU37" s="285"/>
    </row>
    <row r="38" spans="2:125">
      <c r="DT38" s="285"/>
      <c r="DU38" s="285"/>
    </row>
    <row r="39" spans="2:125"/>
    <row r="40" spans="2:125">
      <c r="DH40" s="285"/>
    </row>
    <row r="41" spans="2:125">
      <c r="DE41" s="285"/>
    </row>
    <row r="42" spans="2:125">
      <c r="DG42" s="285"/>
      <c r="DJ42" s="285"/>
    </row>
    <row r="43" spans="2:12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c r="DU44" s="285"/>
    </row>
    <row r="45" spans="2:125"/>
    <row r="46" spans="2:125"/>
    <row r="47" spans="2:125"/>
    <row r="48" spans="2:125">
      <c r="DT48" s="285"/>
      <c r="DU48" s="285"/>
    </row>
    <row r="49" spans="120:125">
      <c r="DU49" s="285"/>
    </row>
    <row r="50" spans="120:125">
      <c r="DU50" s="285"/>
    </row>
    <row r="51" spans="120:125">
      <c r="DP51" s="285"/>
      <c r="DQ51" s="285"/>
      <c r="DR51" s="285"/>
      <c r="DS51" s="285"/>
      <c r="DT51" s="285"/>
      <c r="DU51" s="285"/>
    </row>
    <row r="52" spans="120:125"/>
    <row r="53" spans="120:125"/>
    <row r="54" spans="120:125">
      <c r="DU54" s="285"/>
    </row>
    <row r="55" spans="120:125"/>
    <row r="56" spans="120:125"/>
    <row r="57" spans="120:125"/>
    <row r="58" spans="120:125">
      <c r="DU58" s="285"/>
    </row>
    <row r="59" spans="120:125"/>
    <row r="60" spans="120:125"/>
    <row r="61" spans="120:125"/>
    <row r="62" spans="120:125"/>
    <row r="63" spans="120:125">
      <c r="DU63" s="285"/>
    </row>
    <row r="64" spans="120:125">
      <c r="DT64" s="285"/>
      <c r="DU64" s="285"/>
    </row>
    <row r="65" spans="123:125"/>
    <row r="66" spans="123:125"/>
    <row r="67" spans="123:125"/>
    <row r="68" spans="123:125"/>
    <row r="69" spans="123:125">
      <c r="DS69" s="285"/>
      <c r="DT69" s="285"/>
      <c r="DU69" s="285"/>
    </row>
    <row r="70" spans="123:125"/>
    <row r="71" spans="123:125"/>
    <row r="72" spans="123:125"/>
    <row r="73" spans="123:125"/>
    <row r="74" spans="123:125"/>
    <row r="75" spans="123:125"/>
    <row r="76" spans="123:125"/>
    <row r="77" spans="123:125"/>
    <row r="78" spans="123:125"/>
    <row r="79" spans="123:125"/>
    <row r="80" spans="123:125"/>
    <row r="81" spans="116:125"/>
    <row r="82" spans="116:125">
      <c r="DL82" s="285"/>
    </row>
    <row r="83" spans="116:125">
      <c r="DM83" s="285"/>
      <c r="DN83" s="285"/>
      <c r="DO83" s="285"/>
      <c r="DP83" s="285"/>
      <c r="DQ83" s="285"/>
      <c r="DR83" s="285"/>
      <c r="DS83" s="285"/>
      <c r="DT83" s="285"/>
      <c r="DU83" s="285"/>
    </row>
    <row r="84" spans="116:125"/>
    <row r="85" spans="116:125"/>
    <row r="86" spans="116:125"/>
    <row r="87" spans="116:125"/>
    <row r="88" spans="116:125">
      <c r="DU88" s="285"/>
    </row>
    <row r="89" spans="116:125"/>
    <row r="90" spans="116:125"/>
    <row r="91" spans="116:125"/>
    <row r="92" spans="116:125" ht="13.5" customHeight="1"/>
    <row r="93" spans="116:125" ht="13.5" customHeight="1"/>
    <row r="94" spans="116:125" ht="13.5" customHeight="1">
      <c r="DS94" s="285"/>
      <c r="DT94" s="285"/>
      <c r="DU94" s="285"/>
    </row>
    <row r="95" spans="116:125" ht="13.5" customHeight="1">
      <c r="DU95" s="285"/>
    </row>
    <row r="96" spans="116:125" ht="13.5" customHeight="1"/>
    <row r="97" spans="124:125" ht="13.5" customHeight="1"/>
    <row r="98" spans="124:125" ht="13.5" customHeight="1"/>
    <row r="99" spans="124:125" ht="13.5" customHeight="1"/>
    <row r="100" spans="124:125" ht="13.5" customHeight="1"/>
    <row r="101" spans="124:125" ht="13.5" customHeight="1">
      <c r="DU101" s="285"/>
    </row>
    <row r="102" spans="124:125" ht="13.5" customHeight="1"/>
    <row r="103" spans="124:125" ht="13.5" customHeight="1"/>
    <row r="104" spans="124:125" ht="13.5" customHeight="1">
      <c r="DT104" s="285"/>
      <c r="DU104" s="28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5" t="s">
        <v>552</v>
      </c>
    </row>
    <row r="120" spans="125:125" ht="13.5" hidden="1" customHeight="1"/>
    <row r="121" spans="125:125" ht="13.5" hidden="1" customHeight="1">
      <c r="DU121" s="285"/>
    </row>
  </sheetData>
  <sheetProtection algorithmName="SHA-512" hashValue="3JsEgtMg1Qv+nYV/HIfYYBIzOJohSdlRTlXwwdeFV3xXl1LmKAP+zOVl3AwDNhsdma0xiZlU+/6OBy9hrOgwRA==" saltValue="vX4932kke/s/qCMfAkhj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6" customWidth="1"/>
    <col min="126" max="142" width="0" style="285" hidden="1" customWidth="1"/>
    <col min="143" max="16384" width="9" style="285" hidden="1"/>
  </cols>
  <sheetData>
    <row r="1" spans="1:125"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c r="B2" s="285"/>
      <c r="T2" s="285"/>
    </row>
    <row r="3" spans="1:12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5"/>
      <c r="G33" s="285"/>
      <c r="I33" s="285"/>
    </row>
    <row r="34" spans="2:125">
      <c r="C34" s="285"/>
      <c r="P34" s="285"/>
      <c r="R34" s="285"/>
      <c r="U34" s="285"/>
    </row>
    <row r="35" spans="2:12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c r="F36" s="285"/>
      <c r="H36" s="285"/>
      <c r="J36" s="285"/>
      <c r="K36" s="285"/>
      <c r="L36" s="285"/>
      <c r="M36" s="285"/>
      <c r="N36" s="285"/>
      <c r="O36" s="285"/>
      <c r="Q36" s="285"/>
      <c r="S36" s="285"/>
      <c r="V36" s="285"/>
    </row>
    <row r="37" spans="2:125"/>
    <row r="38" spans="2:125"/>
    <row r="39" spans="2:125"/>
    <row r="40" spans="2:125">
      <c r="U40" s="285"/>
    </row>
    <row r="41" spans="2:125">
      <c r="R41" s="285"/>
    </row>
    <row r="42" spans="2:12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c r="Q43" s="285"/>
      <c r="S43" s="285"/>
      <c r="V43" s="28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6" t="s">
        <v>553</v>
      </c>
    </row>
  </sheetData>
  <sheetProtection algorithmName="SHA-512" hashValue="0VsxZZtjxqCK1zVZ5zbvQyaQUE4t/OKGG95SHFCFCD/3tVMilityGv0dsF/OmIlhGi41bz+SzyhIiyqiq2AnJA==" saltValue="2RkRm/9GvNWpMTZhIhph5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8" t="s">
        <v>3</v>
      </c>
      <c r="D47" s="1198"/>
      <c r="E47" s="1199"/>
      <c r="F47" s="11">
        <v>12.37</v>
      </c>
      <c r="G47" s="12">
        <v>12.23</v>
      </c>
      <c r="H47" s="12">
        <v>11.54</v>
      </c>
      <c r="I47" s="12">
        <v>8.92</v>
      </c>
      <c r="J47" s="13">
        <v>7.64</v>
      </c>
    </row>
    <row r="48" spans="2:10" ht="57.75" customHeight="1">
      <c r="B48" s="14"/>
      <c r="C48" s="1200" t="s">
        <v>4</v>
      </c>
      <c r="D48" s="1200"/>
      <c r="E48" s="1201"/>
      <c r="F48" s="15">
        <v>4.9400000000000004</v>
      </c>
      <c r="G48" s="16">
        <v>4.6500000000000004</v>
      </c>
      <c r="H48" s="16">
        <v>4.59</v>
      </c>
      <c r="I48" s="16">
        <v>4.03</v>
      </c>
      <c r="J48" s="17">
        <v>4.8899999999999997</v>
      </c>
    </row>
    <row r="49" spans="2:10" ht="57.75" customHeight="1" thickBot="1">
      <c r="B49" s="18"/>
      <c r="C49" s="1202" t="s">
        <v>5</v>
      </c>
      <c r="D49" s="1202"/>
      <c r="E49" s="1203"/>
      <c r="F49" s="19">
        <v>0.81</v>
      </c>
      <c r="G49" s="20" t="s">
        <v>559</v>
      </c>
      <c r="H49" s="20" t="s">
        <v>560</v>
      </c>
      <c r="I49" s="20" t="s">
        <v>561</v>
      </c>
      <c r="J49" s="21" t="s">
        <v>562</v>
      </c>
    </row>
    <row r="50" spans="2:10" ht="13.5" customHeight="1"/>
  </sheetData>
  <sheetProtection algorithmName="SHA-512" hashValue="N9DJ5o/sltOw13/ZNBx/dn20v23gFVpEUwsFXxxxgAlgQko1ocZQr8T1Z+pv9EQsduuNKIfsDTmgZJbseCQjDA==" saltValue="xgeDnnUtMWuamAIaJT0g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2021-03-18T08:12:00Z</cp:lastPrinted>
  <dcterms:created xsi:type="dcterms:W3CDTF">2021-02-05T01:45:56Z</dcterms:created>
  <dcterms:modified xsi:type="dcterms:W3CDTF">2021-11-10T00:20:05Z</dcterms:modified>
  <cp:category/>
</cp:coreProperties>
</file>