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file\140企財課\92財政係\701　簿冊20-地方財政状況調査[決算統計]受付決裁作業+健全含各課+財政状況資料集(調)+決算状況カード\R05  簿冊20-地方財政状況調査[決算統計]R04分\5060315【県市町村課】続報（様式差替）3_19_16時〆【埼玉県市町村課】令和4年度財政状況資料集の作成等について\"/>
    </mc:Choice>
  </mc:AlternateContent>
  <xr:revisionPtr revIDLastSave="0" documentId="13_ncr:1_{5BE7BC54-BD1B-41AD-8932-6B7E86C157A9}" xr6:coauthVersionLast="36" xr6:coauthVersionMax="36" xr10:uidLastSave="{00000000-0000-0000-0000-000000000000}"/>
  <bookViews>
    <workbookView xWindow="0" yWindow="0" windowWidth="15360" windowHeight="7635" tabRatio="79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C36" i="10"/>
  <c r="CO35" i="10"/>
  <c r="BW35" i="10"/>
  <c r="BE35" i="10"/>
  <c r="AM35" i="10"/>
  <c r="C35" i="10"/>
  <c r="BW34" i="10"/>
  <c r="C34" i="10"/>
  <c r="CO34" i="10" l="1"/>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<sst xmlns="http://schemas.openxmlformats.org/spreadsheetml/2006/main" count="1084" uniqueCount="591">
  <si>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</si>
  <si>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</si>
  <si>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</si>
  <si>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</si>
  <si>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</si>
  <si>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</si>
  <si>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</si>
  <si>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</si>
  <si>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</si>
  <si>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</si>
  <si>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</si>
  <si>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</si>
  <si>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</si>
  <si>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</si>
  <si>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</si>
  <si>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</si>
  <si>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</si>
  <si>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</si>
  <si>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</si>
  <si>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</si>
  <si>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</si>
  <si>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</si>
  <si>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</si>
  <si>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</si>
  <si>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</si>
  <si>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</si>
  <si>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</si>
  <si>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</si>
  <si>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</si>
  <si>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</si>
  <si>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</si>
  <si>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</si>
  <si>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</si>
  <si>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</si>
  <si>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</si>
  <si>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</si>
  <si>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</si>
  <si>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</si>
  <si>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</si>
  <si>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</si>
  <si>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</si>
  <si>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</si>
  <si>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</si>
  <si>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</si>
  <si>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</si>
  <si>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</si>
  <si>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</si>
  <si>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</si>
  <si>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</si>
  <si>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</si>
  <si>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</si>
  <si>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</si>
  <si>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</si>
  <si>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</si>
  <si>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</si>
  <si>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</si>
  <si>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</si>
  <si>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</si>
  <si>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</si>
  <si>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</si>
  <si>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</si>
  <si>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</si>
  <si>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</si>
  <si>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</si>
  <si>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</si>
  <si>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</si>
  <si>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</si>
  <si>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</si>
  <si>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</si>
  <si>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</si>
  <si>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</si>
  <si>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</si>
  <si>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</si>
  <si>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</si>
  <si>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</si>
  <si>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</si>
  <si>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</si>
  <si>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</si>
  <si>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</si>
  <si>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</si>
  <si>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</si>
  <si>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</si>
  <si>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</si>
  <si>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</si>
  <si>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</si>
  <si>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</si>
  <si>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</si>
  <si>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</si>
  <si>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</si>
  <si>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</si>
  <si>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</si>
  <si>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</si>
  <si>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</si>
  <si>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</si>
  <si>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</si>
  <si>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</si>
  <si>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</si>
  <si>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</si>
  <si>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</si>
  <si>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</si>
  <si>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</si>
  <si>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</si>
  <si>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</si>
  <si>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</si>
  <si>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</si>
  <si>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</si>
  <si>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</si>
  <si>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</si>
  <si>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</si>
  <si>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</si>
  <si>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</si>
  <si>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</si>
  <si>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</si>
  <si>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</si>
  <si>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</si>
  <si>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</si>
  <si>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</si>
  <si>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</si>
  <si>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</si>
  <si>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</si>
  <si>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</si>
  <si>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</si>
  <si>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</si>
  <si>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</si>
  <si>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</si>
  <si>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</si>
  <si>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</si>
  <si>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</si>
  <si>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</si>
  <si>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</si>
  <si>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</si>
  <si>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</si>
  <si>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</si>
  <si>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</si>
  <si>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</si>
  <si>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</si>
  <si>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</si>
  <si>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</si>
  <si>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</si>
  <si>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</si>
  <si>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</si>
  <si>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</si>
  <si>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</si>
  <si>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</si>
  <si>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</si>
  <si>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</si>
  <si>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</si>
  <si>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</si>
  <si>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</si>
  <si>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</si>
  <si>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</si>
  <si>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</si>
  <si>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</si>
  <si>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</si>
  <si>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</si>
  <si>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</si>
  <si>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</si>
  <si>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</si>
  <si>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</si>
  <si>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</si>
  <si>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</si>
  <si>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</si>
  <si>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</si>
  <si>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</si>
  <si>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</si>
  <si>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</si>
  <si>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</si>
  <si>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</si>
  <si>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</si>
  <si>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</si>
  <si>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</si>
  <si>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</si>
  <si>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</si>
  <si>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</si>
  <si>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</si>
  <si>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</si>
  <si>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</si>
  <si>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</si>
  <si>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</si>
  <si>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</si>
  <si>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</si>
  <si>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</si>
  <si>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</si>
  <si>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</si>
  <si>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</si>
  <si>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</si>
  <si>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</si>
  <si>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</si>
  <si>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</si>
  <si>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</si>
  <si>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</si>
  <si>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</si>
  <si>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</si>
  <si>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</si>
  <si>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</si>
  <si>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</si>
  <si>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</si>
  <si>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</si>
  <si>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</si>
  <si>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</si>
  <si>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</si>
  <si>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</si>
  <si>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</si>
  <si>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</si>
  <si>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</si>
  <si>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</si>
  <si>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</si>
  <si>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</si>
  <si>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</si>
  <si>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</si>
  <si>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</si>
  <si>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</si>
  <si>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</si>
  <si>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</si>
  <si>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</si>
  <si>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</si>
  <si>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埼玉県毛呂山町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</si>
  <si>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</si>
  <si>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</si>
  <si>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</si>
  <si>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</si>
  <si>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</si>
  <si>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</si>
  <si>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</si>
  <si>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</si>
  <si>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</si>
  <si>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</si>
  <si>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</si>
  <si>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</si>
  <si>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</si>
  <si>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</si>
  <si>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</si>
  <si>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</si>
  <si>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</si>
  <si>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</si>
  <si>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</si>
  <si>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</si>
  <si>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</si>
  <si>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</si>
  <si>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</si>
  <si>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</si>
  <si>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</si>
  <si>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</si>
  <si>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</si>
  <si>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</si>
  <si>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</si>
  <si>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</si>
  <si>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</si>
  <si>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</si>
  <si>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</si>
  <si>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</si>
  <si>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</si>
  <si>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</si>
  <si>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</si>
  <si>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</si>
  <si>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</si>
  <si>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</si>
  <si>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</si>
  <si>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</si>
  <si>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</si>
  <si>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</si>
  <si>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</si>
  <si>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</si>
  <si>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</si>
  <si>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</si>
  <si>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</si>
  <si>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</si>
  <si>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</si>
  <si>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</si>
  <si>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</si>
  <si>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</si>
  <si>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</si>
  <si>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</si>
  <si>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</si>
  <si>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</si>
  <si>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</si>
  <si>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</si>
  <si>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</si>
  <si>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</si>
  <si>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</si>
  <si>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</si>
  <si>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</si>
  <si>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</si>
  <si>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</si>
  <si>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</si>
  <si>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</si>
  <si>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</si>
  <si>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</si>
  <si>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</si>
  <si>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</si>
  <si>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</si>
  <si>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</si>
  <si>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</si>
  <si>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</si>
  <si>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</si>
  <si>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</si>
  <si>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</si>
  <si>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</si>
  <si>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</si>
  <si>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</si>
  <si>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</si>
  <si>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</si>
  <si>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</si>
  <si>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</si>
  <si>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</si>
  <si>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</si>
  <si>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</si>
  <si>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</si>
  <si>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</si>
  <si>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</si>
  <si>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</si>
  <si>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</si>
  <si>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</si>
  <si>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</si>
  <si>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</si>
  <si>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</si>
  <si>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</si>
  <si>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</si>
  <si>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</si>
  <si>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</si>
  <si>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</si>
  <si>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</si>
  <si>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</si>
  <si>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</si>
  <si>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</si>
  <si>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</si>
  <si>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</si>
  <si>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</si>
  <si>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</si>
  <si>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</si>
  <si>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</si>
  <si>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</si>
  <si>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</si>
  <si>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</si>
  <si>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</si>
  <si>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</si>
  <si>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</si>
  <si>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</si>
  <si>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</si>
  <si>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</si>
  <si>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</si>
  <si>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</si>
  <si>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</si>
  <si>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</si>
  <si>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</si>
  <si>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</si>
  <si>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</si>
  <si>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</si>
  <si>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</si>
  <si>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</si>
  <si>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</si>
  <si>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</si>
  <si>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</si>
  <si>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</si>
  <si>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</si>
  <si>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</si>
  <si>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</si>
  <si>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</si>
  <si>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</si>
  <si>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</si>
  <si>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</si>
  <si>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</si>
  <si>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</si>
  <si>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</si>
  <si>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</si>
  <si>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</si>
  <si>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</si>
  <si>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</si>
  <si>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埼玉県毛呂山町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</si>
  <si>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</si>
  <si>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</si>
  <si>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</si>
  <si>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</si>
  <si>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</si>
  <si>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</si>
  <si>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</si>
  <si>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</si>
  <si>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</si>
  <si>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</si>
  <si>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</si>
  <si>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</si>
  <si>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</si>
  <si>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</si>
  <si>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</si>
  <si>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</si>
  <si>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</si>
  <si>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</si>
  <si>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</si>
  <si>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</si>
  <si>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</si>
  <si>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</si>
  <si>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</si>
  <si>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</si>
  <si>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</si>
  <si>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</si>
  <si>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</si>
  <si>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</si>
  <si>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</si>
  <si>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</si>
  <si>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</si>
  <si>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</si>
  <si>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</si>
  <si>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</si>
  <si>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</si>
  <si>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</si>
  <si>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</si>
  <si>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</si>
  <si>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</si>
  <si>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</si>
  <si>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</si>
  <si>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</si>
  <si>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</si>
  <si>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</si>
  <si>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</si>
  <si>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</si>
  <si>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</si>
  <si>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</si>
  <si>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</si>
  <si>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</si>
  <si>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</si>
  <si>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</si>
  <si>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</si>
  <si>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</si>
  <si>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</si>
  <si>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</si>
  <si>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</si>
  <si>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</si>
  <si>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</si>
  <si>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</si>
  <si>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</si>
  <si>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</si>
  <si>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</si>
  <si>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</si>
  <si>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</si>
  <si>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</si>
  <si>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</si>
  <si>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</si>
  <si>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</si>
  <si>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</si>
  <si>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</si>
  <si>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</si>
  <si>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</si>
  <si>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</si>
  <si>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</si>
  <si>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</si>
  <si>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</si>
  <si>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</si>
  <si>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</si>
  <si>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</si>
  <si>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</si>
  <si>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</si>
  <si>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</si>
  <si>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</si>
  <si>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</si>
  <si>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</si>
  <si>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</si>
  <si>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</si>
  <si>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</si>
  <si>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</si>
  <si>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</si>
  <si>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</si>
  <si>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</si>
  <si>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</si>
  <si>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</si>
  <si>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</si>
  <si>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</si>
  <si>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</si>
  <si>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</si>
  <si>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</si>
  <si>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</si>
  <si>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</si>
  <si>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</si>
  <si>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</si>
  <si>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</si>
  <si>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</si>
  <si>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</si>
  <si>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</si>
  <si>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</si>
  <si>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</si>
  <si>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</si>
  <si>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</si>
  <si>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</si>
  <si>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</si>
  <si>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</si>
  <si>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</si>
  <si>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</si>
  <si>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</si>
  <si>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</si>
  <si>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</si>
  <si>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</si>
  <si>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</si>
  <si>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</si>
  <si>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</si>
  <si>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</si>
  <si>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</si>
  <si>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</si>
  <si>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</si>
  <si>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</si>
  <si>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</si>
  <si>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</si>
  <si>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</si>
  <si>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</si>
  <si>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</si>
  <si>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</si>
  <si>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</si>
  <si>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</si>
  <si>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</si>
  <si>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</si>
  <si>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</si>
  <si>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</si>
  <si>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</si>
  <si>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</si>
  <si>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</si>
  <si>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</si>
  <si>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</si>
  <si>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</si>
  <si>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</si>
  <si>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</si>
  <si>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</si>
  <si>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</si>
  <si>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</si>
  <si>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</si>
  <si>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</si>
  <si>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</si>
  <si>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</si>
  <si>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</si>
  <si>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</si>
  <si>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</si>
  <si>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</si>
  <si>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</si>
  <si>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</si>
  <si>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</si>
  <si>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</si>
  <si>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</si>
  <si>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</si>
  <si>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</si>
  <si>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</si>
  <si>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</si>
  <si>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</si>
  <si>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</si>
  <si>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</si>
  <si>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</si>
  <si>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</si>
  <si>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</si>
  <si>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</si>
  <si>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</si>
  <si>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</si>
  <si>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</si>
  <si>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</si>
  <si>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</si>
  <si>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</si>
  <si>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</si>
  <si>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</si>
  <si>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</si>
  <si>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</si>
  <si>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</si>
  <si>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</si>
  <si>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3.22</t>
  </si>
  <si>
    <t>▲ 0.49</t>
  </si>
  <si>
    <t>水道事業特別会計</t>
  </si>
  <si>
    <t>一般会計</t>
  </si>
  <si>
    <t>介護保険特別会計</t>
  </si>
  <si>
    <t>国民健康保険特別会計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</si>
  <si>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</si>
  <si>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</si>
  <si>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</si>
  <si>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</si>
  <si>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</si>
  <si>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</si>
  <si>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</si>
  <si>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</si>
  <si>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</si>
  <si>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</si>
  <si>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株式会社　もろやま創成舎</t>
    <rPh sb="0" eb="2">
      <t>カブシキ</t>
    </rPh>
    <rPh sb="2" eb="4">
      <t>カイシャ</t>
    </rPh>
    <rPh sb="9" eb="11">
      <t>ソウセイ</t>
    </rPh>
    <rPh sb="11" eb="12">
      <t>シャ</t>
    </rPh>
    <phoneticPr fontId="2"/>
  </si>
  <si>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</si>
  <si>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</si>
  <si>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</si>
  <si>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</si>
  <si>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</si>
  <si>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</si>
  <si>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</si>
  <si>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phoneticPr fontId="2"/>
  </si>
  <si>
    <t>彩の国さいたま人づくり広域連合</t>
    <rPh sb="0" eb="1">
      <t>サイ</t>
    </rPh>
    <rPh sb="2" eb="3">
      <t>クニ</t>
    </rPh>
    <rPh sb="7" eb="8">
      <t>ヒト</t>
    </rPh>
    <rPh sb="11" eb="13">
      <t>コウイキ</t>
    </rPh>
    <rPh sb="13" eb="15">
      <t>レンゴウ</t>
    </rPh>
    <phoneticPr fontId="2"/>
  </si>
  <si>
    <t>福祉基金</t>
    <rPh sb="0" eb="2">
      <t>フクシ</t>
    </rPh>
    <rPh sb="2" eb="4">
      <t>キキン</t>
    </rPh>
    <phoneticPr fontId="5"/>
  </si>
  <si>
    <t>公共施設整備基金</t>
    <rPh sb="0" eb="2">
      <t>コウキョウ</t>
    </rPh>
    <rPh sb="2" eb="4">
      <t>シセツ</t>
    </rPh>
    <rPh sb="4" eb="6">
      <t>セイビ</t>
    </rPh>
    <rPh sb="6" eb="8">
      <t>キキン</t>
    </rPh>
    <phoneticPr fontId="2"/>
  </si>
  <si>
    <t>緑の基金</t>
    <rPh sb="0" eb="1">
      <t>ミドリ</t>
    </rPh>
    <rPh sb="2" eb="4">
      <t>キキン</t>
    </rPh>
    <phoneticPr fontId="2"/>
  </si>
  <si>
    <t>ふるさと納税基金</t>
    <rPh sb="4" eb="6">
      <t>ノウゼイ</t>
    </rPh>
    <rPh sb="6" eb="8">
      <t>キキン</t>
    </rPh>
    <phoneticPr fontId="2"/>
  </si>
  <si>
    <t>子ども・子育てゆめ基金</t>
    <rPh sb="0" eb="1">
      <t>コ</t>
    </rPh>
    <rPh sb="4" eb="6">
      <t>コソダ</t>
    </rPh>
    <rPh sb="9" eb="11">
      <t>キキン</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</si>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</sst>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B81F-41C9-8B7D-50462966F4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14717</c:v>
                </c:pt>
                <c:pt idx="1">
                  <c:v>12786</c:v>
                </c:pt>
                <c:pt idx="2">
                  <c:v>9967</c:v>
                </c:pt>
                <c:pt idx="3">
                  <c:v>6544</c:v>
                </c:pt>
                <c:pt idx="4">
                  <c:v>8900</c:v>
                </c:pt>
              </c:numCache>
            </c:numRef>
          </c:val>
          <c:smooth val="0"/>
          <c:extLst>
            <c:ext xmlns:c16="http://schemas.microsoft.com/office/drawing/2014/chart" uri="{C3380CC4-5D6E-409C-BE32-E72D297353CC}">
              <c16:uniqueId val="{00000001-B81F-41C9-8B7D-50462966F4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4.03</c:v>
                </c:pt>
                <c:pt idx="1">
                  <c:v>4.8899999999999997</c:v>
                </c:pt>
                <c:pt idx="2">
                  <c:v>6.14</c:v>
                </c:pt>
                <c:pt idx="3">
                  <c:v>5.81</c:v>
                </c:pt>
                <c:pt idx="4">
                  <c:v>6.49</c:v>
                </c:pt>
              </c:numCache>
            </c:numRef>
          </c:val>
          <c:extLst>
            <c:ext xmlns:c16="http://schemas.microsoft.com/office/drawing/2014/chart" uri="{C3380CC4-5D6E-409C-BE32-E72D297353CC}">
              <c16:uniqueId val="{00000000-61C4-404C-A857-4BB4F88F1E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8.92</c:v>
                </c:pt>
                <c:pt idx="1">
                  <c:v>7.64</c:v>
                </c:pt>
                <c:pt idx="2">
                  <c:v>8.49</c:v>
                </c:pt>
                <c:pt idx="3">
                  <c:v>13.81</c:v>
                </c:pt>
                <c:pt idx="4">
                  <c:v>15.86</c:v>
                </c:pt>
              </c:numCache>
            </c:numRef>
          </c:val>
          <c:extLst>
            <c:ext xmlns:c16="http://schemas.microsoft.com/office/drawing/2014/chart" uri="{C3380CC4-5D6E-409C-BE32-E72D297353CC}">
              <c16:uniqueId val="{00000001-61C4-404C-A857-4BB4F88F1E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-3.22</c:v>
                </c:pt>
                <c:pt idx="1">
                  <c:v>-0.49</c:v>
                </c:pt>
                <c:pt idx="2">
                  <c:v>2.71</c:v>
                </c:pt>
                <c:pt idx="3">
                  <c:v>5.84</c:v>
                </c:pt>
                <c:pt idx="4">
                  <c:v>2.1800000000000002</c:v>
                </c:pt>
              </c:numCache>
            </c:numRef>
          </c:val>
          <c:smooth val="0"/>
          <c:extLst>
            <c:ext xmlns:c16="http://schemas.microsoft.com/office/drawing/2014/chart" uri="{C3380CC4-5D6E-409C-BE32-E72D297353CC}">
              <c16:uniqueId val="{00000002-61C4-404C-A857-4BB4F88F1E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C5-4E05-8C1B-FB3B36AA5D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C5-4E05-8C1B-FB3B36AA5D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C5-4E05-8C1B-FB3B36AA5D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C5-4E05-8C1B-FB3B36AA5D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0.12</c:v>
                </c:pt>
                <c:pt idx="4">
                  <c:v>#N/A</c:v>
                </c:pt>
                <c:pt idx="5">
                  <c:v>0.11</c:v>
                </c:pt>
                <c:pt idx="6">
                  <c:v>#N/A</c:v>
                </c:pt>
                <c:pt idx="7">
                  <c:v>0.2</c:v>
                </c:pt>
                <c:pt idx="8">
                  <c:v>#N/A</c:v>
                </c:pt>
                <c:pt idx="9">
                  <c:v>7.0000000000000007E-2</c:v>
                </c:pt>
              </c:numCache>
            </c:numRef>
          </c:val>
          <c:extLst>
            <c:ext xmlns:c16="http://schemas.microsoft.com/office/drawing/2014/chart" uri="{C3380CC4-5D6E-409C-BE32-E72D297353CC}">
              <c16:uniqueId val="{00000004-0CC5-4E05-8C1B-FB3B36AA5DF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7.0000000000000007E-2</c:v>
                </c:pt>
                <c:pt idx="4">
                  <c:v>#N/A</c:v>
                </c:pt>
                <c:pt idx="5">
                  <c:v>0.02</c:v>
                </c:pt>
                <c:pt idx="6">
                  <c:v>#N/A</c:v>
                </c:pt>
                <c:pt idx="7">
                  <c:v>0.06</c:v>
                </c:pt>
                <c:pt idx="8">
                  <c:v>#N/A</c:v>
                </c:pt>
                <c:pt idx="9">
                  <c:v>0.08</c:v>
                </c:pt>
              </c:numCache>
            </c:numRef>
          </c:val>
          <c:extLst>
            <c:ext xmlns:c16="http://schemas.microsoft.com/office/drawing/2014/chart" uri="{C3380CC4-5D6E-409C-BE32-E72D297353CC}">
              <c16:uniqueId val="{00000005-0CC5-4E05-8C1B-FB3B36AA5DF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1.88</c:v>
                </c:pt>
                <c:pt idx="4">
                  <c:v>#N/A</c:v>
                </c:pt>
                <c:pt idx="5">
                  <c:v>1.9</c:v>
                </c:pt>
                <c:pt idx="6">
                  <c:v>#N/A</c:v>
                </c:pt>
                <c:pt idx="7">
                  <c:v>1.89</c:v>
                </c:pt>
                <c:pt idx="8">
                  <c:v>#N/A</c:v>
                </c:pt>
                <c:pt idx="9">
                  <c:v>1.41</c:v>
                </c:pt>
              </c:numCache>
            </c:numRef>
          </c:val>
          <c:extLst>
            <c:ext xmlns:c16="http://schemas.microsoft.com/office/drawing/2014/chart" uri="{C3380CC4-5D6E-409C-BE32-E72D297353CC}">
              <c16:uniqueId val="{00000006-0CC5-4E05-8C1B-FB3B36AA5DF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1.32</c:v>
                </c:pt>
                <c:pt idx="4">
                  <c:v>#N/A</c:v>
                </c:pt>
                <c:pt idx="5">
                  <c:v>1.89</c:v>
                </c:pt>
                <c:pt idx="6">
                  <c:v>#N/A</c:v>
                </c:pt>
                <c:pt idx="7">
                  <c:v>1.38</c:v>
                </c:pt>
                <c:pt idx="8">
                  <c:v>#N/A</c:v>
                </c:pt>
                <c:pt idx="9">
                  <c:v>1.83</c:v>
                </c:pt>
              </c:numCache>
            </c:numRef>
          </c:val>
          <c:extLst>
            <c:ext xmlns:c16="http://schemas.microsoft.com/office/drawing/2014/chart" uri="{C3380CC4-5D6E-409C-BE32-E72D297353CC}">
              <c16:uniqueId val="{00000007-0CC5-4E05-8C1B-FB3B36AA5D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4.03</c:v>
                </c:pt>
                <c:pt idx="2">
                  <c:v>#N/A</c:v>
                </c:pt>
                <c:pt idx="3">
                  <c:v>4.88</c:v>
                </c:pt>
                <c:pt idx="4">
                  <c:v>#N/A</c:v>
                </c:pt>
                <c:pt idx="5">
                  <c:v>6.14</c:v>
                </c:pt>
                <c:pt idx="6">
                  <c:v>#N/A</c:v>
                </c:pt>
                <c:pt idx="7">
                  <c:v>5.81</c:v>
                </c:pt>
                <c:pt idx="8">
                  <c:v>#N/A</c:v>
                </c:pt>
                <c:pt idx="9">
                  <c:v>6.48</c:v>
                </c:pt>
              </c:numCache>
            </c:numRef>
          </c:val>
          <c:extLst>
            <c:ext xmlns:c16="http://schemas.microsoft.com/office/drawing/2014/chart" uri="{C3380CC4-5D6E-409C-BE32-E72D297353CC}">
              <c16:uniqueId val="{00000008-0CC5-4E05-8C1B-FB3B36AA5DF4}"/>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7.17</c:v>
                </c:pt>
                <c:pt idx="2">
                  <c:v>#N/A</c:v>
                </c:pt>
                <c:pt idx="3">
                  <c:v>7.06</c:v>
                </c:pt>
                <c:pt idx="4">
                  <c:v>#N/A</c:v>
                </c:pt>
                <c:pt idx="5">
                  <c:v>6.79</c:v>
                </c:pt>
                <c:pt idx="6">
                  <c:v>#N/A</c:v>
                </c:pt>
                <c:pt idx="7">
                  <c:v>7.27</c:v>
                </c:pt>
                <c:pt idx="8">
                  <c:v>#N/A</c:v>
                </c:pt>
                <c:pt idx="9">
                  <c:v>8.6199999999999992</c:v>
                </c:pt>
              </c:numCache>
            </c:numRef>
          </c:val>
          <c:extLst>
            <c:ext xmlns:c16="http://schemas.microsoft.com/office/drawing/2014/chart" uri="{C3380CC4-5D6E-409C-BE32-E72D297353CC}">
              <c16:uniqueId val="{00000009-0CC5-4E05-8C1B-FB3B36AA5D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856</c:v>
                </c:pt>
                <c:pt idx="5">
                  <c:v>869</c:v>
                </c:pt>
                <c:pt idx="8">
                  <c:v>901</c:v>
                </c:pt>
                <c:pt idx="11">
                  <c:v>913</c:v>
                </c:pt>
                <c:pt idx="14">
                  <c:v>914</c:v>
                </c:pt>
              </c:numCache>
            </c:numRef>
          </c:val>
          <c:extLst>
            <c:ext xmlns:c16="http://schemas.microsoft.com/office/drawing/2014/chart" uri="{C3380CC4-5D6E-409C-BE32-E72D297353CC}">
              <c16:uniqueId val="{00000000-675D-44AC-AE2D-351B74F247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5D-44AC-AE2D-351B74F247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5D-44AC-AE2D-351B74F247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355</c:v>
                </c:pt>
                <c:pt idx="3">
                  <c:v>405</c:v>
                </c:pt>
                <c:pt idx="6">
                  <c:v>400</c:v>
                </c:pt>
                <c:pt idx="9">
                  <c:v>406</c:v>
                </c:pt>
                <c:pt idx="12">
                  <c:v>386</c:v>
                </c:pt>
              </c:numCache>
            </c:numRef>
          </c:val>
          <c:extLst>
            <c:ext xmlns:c16="http://schemas.microsoft.com/office/drawing/2014/chart" uri="{C3380CC4-5D6E-409C-BE32-E72D297353CC}">
              <c16:uniqueId val="{00000003-675D-44AC-AE2D-351B74F247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4-675D-44AC-AE2D-351B74F247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5D-44AC-AE2D-351B74F247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5D-44AC-AE2D-351B74F247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931</c:v>
                </c:pt>
                <c:pt idx="3">
                  <c:v>982</c:v>
                </c:pt>
                <c:pt idx="6">
                  <c:v>1014</c:v>
                </c:pt>
                <c:pt idx="9">
                  <c:v>1035</c:v>
                </c:pt>
                <c:pt idx="12">
                  <c:v>1055</c:v>
                </c:pt>
              </c:numCache>
            </c:numRef>
          </c:val>
          <c:extLst>
            <c:ext xmlns:c16="http://schemas.microsoft.com/office/drawing/2014/chart" uri="{C3380CC4-5D6E-409C-BE32-E72D297353CC}">
              <c16:uniqueId val="{00000007-675D-44AC-AE2D-351B74F247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446</c:v>
                </c:pt>
                <c:pt idx="2">
                  <c:v>#N/A</c:v>
                </c:pt>
                <c:pt idx="3">
                  <c:v>#N/A</c:v>
                </c:pt>
                <c:pt idx="4">
                  <c:v>534</c:v>
                </c:pt>
                <c:pt idx="5">
                  <c:v>#N/A</c:v>
                </c:pt>
                <c:pt idx="6">
                  <c:v>#N/A</c:v>
                </c:pt>
                <c:pt idx="7">
                  <c:v>529</c:v>
                </c:pt>
                <c:pt idx="8">
                  <c:v>#N/A</c:v>
                </c:pt>
                <c:pt idx="9">
                  <c:v>#N/A</c:v>
                </c:pt>
                <c:pt idx="10">
                  <c:v>544</c:v>
                </c:pt>
                <c:pt idx="11">
                  <c:v>#N/A</c:v>
                </c:pt>
                <c:pt idx="12">
                  <c:v>#N/A</c:v>
                </c:pt>
                <c:pt idx="13">
                  <c:v>543</c:v>
                </c:pt>
                <c:pt idx="14">
                  <c:v>#N/A</c:v>
                </c:pt>
              </c:numCache>
            </c:numRef>
          </c:val>
          <c:smooth val="0"/>
          <c:extLst>
            <c:ext xmlns:c16="http://schemas.microsoft.com/office/drawing/2014/chart" uri="{C3380CC4-5D6E-409C-BE32-E72D297353CC}">
              <c16:uniqueId val="{00000008-675D-44AC-AE2D-351B74F247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9954</c:v>
                </c:pt>
                <c:pt idx="5">
                  <c:v>9935</c:v>
                </c:pt>
                <c:pt idx="8">
                  <c:v>9742</c:v>
                </c:pt>
                <c:pt idx="11">
                  <c:v>9691</c:v>
                </c:pt>
                <c:pt idx="14">
                  <c:v>9545</c:v>
                </c:pt>
              </c:numCache>
            </c:numRef>
          </c:val>
          <c:extLst>
            <c:ext xmlns:c16="http://schemas.microsoft.com/office/drawing/2014/chart" uri="{C3380CC4-5D6E-409C-BE32-E72D297353CC}">
              <c16:uniqueId val="{00000000-B6A1-4B6A-A46B-87A91BB49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1038</c:v>
                </c:pt>
                <c:pt idx="5">
                  <c:v>912</c:v>
                </c:pt>
                <c:pt idx="8">
                  <c:v>816</c:v>
                </c:pt>
                <c:pt idx="11">
                  <c:v>712</c:v>
                </c:pt>
                <c:pt idx="14">
                  <c:v>626</c:v>
                </c:pt>
              </c:numCache>
            </c:numRef>
          </c:val>
          <c:extLst>
            <c:ext xmlns:c16="http://schemas.microsoft.com/office/drawing/2014/chart" uri="{C3380CC4-5D6E-409C-BE32-E72D297353CC}">
              <c16:uniqueId val="{00000001-B6A1-4B6A-A46B-87A91BB49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1617</c:v>
                </c:pt>
                <c:pt idx="5">
                  <c:v>1543</c:v>
                </c:pt>
                <c:pt idx="8">
                  <c:v>1891</c:v>
                </c:pt>
                <c:pt idx="11">
                  <c:v>2614</c:v>
                </c:pt>
                <c:pt idx="14">
                  <c:v>2826</c:v>
                </c:pt>
              </c:numCache>
            </c:numRef>
          </c:val>
          <c:extLst>
            <c:ext xmlns:c16="http://schemas.microsoft.com/office/drawing/2014/chart" uri="{C3380CC4-5D6E-409C-BE32-E72D297353CC}">
              <c16:uniqueId val="{00000002-B6A1-4B6A-A46B-87A91BB49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1-4B6A-A46B-87A91BB49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A1-4B6A-A46B-87A91BB49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1-4B6A-A46B-87A91BB49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1517</c:v>
                </c:pt>
                <c:pt idx="3">
                  <c:v>1489</c:v>
                </c:pt>
                <c:pt idx="6">
                  <c:v>1497</c:v>
                </c:pt>
                <c:pt idx="9">
                  <c:v>1565</c:v>
                </c:pt>
                <c:pt idx="12">
                  <c:v>1624</c:v>
                </c:pt>
              </c:numCache>
            </c:numRef>
          </c:val>
          <c:extLst>
            <c:ext xmlns:c16="http://schemas.microsoft.com/office/drawing/2014/chart" uri="{C3380CC4-5D6E-409C-BE32-E72D297353CC}">
              <c16:uniqueId val="{00000006-B6A1-4B6A-A46B-87A91BB49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3404</c:v>
                </c:pt>
                <c:pt idx="3">
                  <c:v>3602</c:v>
                </c:pt>
                <c:pt idx="6">
                  <c:v>3779</c:v>
                </c:pt>
                <c:pt idx="9">
                  <c:v>4196</c:v>
                </c:pt>
                <c:pt idx="12">
                  <c:v>4865</c:v>
                </c:pt>
              </c:numCache>
            </c:numRef>
          </c:val>
          <c:extLst>
            <c:ext xmlns:c16="http://schemas.microsoft.com/office/drawing/2014/chart" uri="{C3380CC4-5D6E-409C-BE32-E72D297353CC}">
              <c16:uniqueId val="{00000007-B6A1-4B6A-A46B-87A91BB49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160</c:v>
                </c:pt>
                <c:pt idx="3">
                  <c:v>145</c:v>
                </c:pt>
                <c:pt idx="6">
                  <c:v>128</c:v>
                </c:pt>
                <c:pt idx="9">
                  <c:v>117</c:v>
                </c:pt>
                <c:pt idx="12">
                  <c:v>103</c:v>
                </c:pt>
              </c:numCache>
            </c:numRef>
          </c:val>
          <c:extLst>
            <c:ext xmlns:c16="http://schemas.microsoft.com/office/drawing/2014/chart" uri="{C3380CC4-5D6E-409C-BE32-E72D297353CC}">
              <c16:uniqueId val="{00000008-B6A1-4B6A-A46B-87A91BB49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A1-4B6A-A46B-87A91BB49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10377</c:v>
                </c:pt>
                <c:pt idx="3">
                  <c:v>9935</c:v>
                </c:pt>
                <c:pt idx="6">
                  <c:v>9475</c:v>
                </c:pt>
                <c:pt idx="9">
                  <c:v>8985</c:v>
                </c:pt>
                <c:pt idx="12">
                  <c:v>8111</c:v>
                </c:pt>
              </c:numCache>
            </c:numRef>
          </c:val>
          <c:extLst>
            <c:ext xmlns:c16="http://schemas.microsoft.com/office/drawing/2014/chart" uri="{C3380CC4-5D6E-409C-BE32-E72D297353CC}">
              <c16:uniqueId val="{0000000A-B6A1-4B6A-A46B-87A91BB49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2851</c:v>
                </c:pt>
                <c:pt idx="2">
                  <c:v>#N/A</c:v>
                </c:pt>
                <c:pt idx="3">
                  <c:v>#N/A</c:v>
                </c:pt>
                <c:pt idx="4">
                  <c:v>2782</c:v>
                </c:pt>
                <c:pt idx="5">
                  <c:v>#N/A</c:v>
                </c:pt>
                <c:pt idx="6">
                  <c:v>#N/A</c:v>
                </c:pt>
                <c:pt idx="7">
                  <c:v>2430</c:v>
                </c:pt>
                <c:pt idx="8">
                  <c:v>#N/A</c:v>
                </c:pt>
                <c:pt idx="9">
                  <c:v>#N/A</c:v>
                </c:pt>
                <c:pt idx="10">
                  <c:v>1844</c:v>
                </c:pt>
                <c:pt idx="11">
                  <c:v>#N/A</c:v>
                </c:pt>
                <c:pt idx="12">
                  <c:v>#N/A</c:v>
                </c:pt>
                <c:pt idx="13">
                  <c:v>1706</c:v>
                </c:pt>
                <c:pt idx="14">
                  <c:v>#N/A</c:v>
                </c:pt>
              </c:numCache>
            </c:numRef>
          </c:val>
          <c:smooth val="0"/>
          <c:extLst>
            <c:ext xmlns:c16="http://schemas.microsoft.com/office/drawing/2014/chart" uri="{C3380CC4-5D6E-409C-BE32-E72D297353CC}">
              <c16:uniqueId val="{0000000B-B6A1-4B6A-A46B-87A91BB49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591</c:v>
                </c:pt>
                <c:pt idx="1">
                  <c:v>1021</c:v>
                </c:pt>
                <c:pt idx="2">
                  <c:v>1141</c:v>
                </c:pt>
              </c:numCache>
            </c:numRef>
          </c:val>
          <c:extLst>
            <c:ext xmlns:c16="http://schemas.microsoft.com/office/drawing/2014/chart" uri="{C3380CC4-5D6E-409C-BE32-E72D297353CC}">
              <c16:uniqueId val="{00000000-0376-4689-9AD4-1C44C8A517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376-4689-9AD4-1C44C8A517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675</c:v>
                </c:pt>
                <c:pt idx="1">
                  <c:v>1018</c:v>
                </c:pt>
                <c:pt idx="2">
                  <c:v>1167</c:v>
                </c:pt>
              </c:numCache>
            </c:numRef>
          </c:val>
          <c:extLst>
            <c:ext xmlns:c16="http://schemas.microsoft.com/office/drawing/2014/chart" uri="{C3380CC4-5D6E-409C-BE32-E72D297353CC}">
              <c16:uniqueId val="{00000002-0376-4689-9AD4-1C44C8A517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元利償還金については、臨時財政対策債の借入可能額も減少傾向にあることや、借入額以上に償還が進んでいること等から、令和４年度がピークとなり、今後は減少する見込みである。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しかしながら、各施設は老朽化が進んでおり、その改修のために多額の事業費が必要となることが想定される。今後についても適正かつ計画的な地方債の借入に努めていく必要がある。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残高の減少が主な要因となり、将来負担率は減少した。近年の臨時財政対策債の借入可能額は減少傾向にあり、その点においては地方債残高は減少する見込みである。一方で、老朽化し更新が必要な公共施設が多くあり、更新の際には地方債に頼らざるを得ない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起債を活用する場合は、可能な限り有利な交付税措置が設けられている地方債を活用する等して、将来負担比率の抑制又は適正化に努めていく。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埼玉県毛呂山町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財政調整基金は繰入金として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千円取り崩しているものの、それ以上に積み立てをしたことから差し引き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年度に創設した子ども・子育てゆめ基金への積み立て、各種公共施設を整備するための公共施設整備基金への積み立て等を行い、積立金の合計は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2,308,506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公共施設の老朽化対策や、未曾有の災害への対応を含め、適切に管理し適切な運用に努める。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①毛呂山町福祉基金：福祉活動に要する経費の財源目的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②毛呂山町公共施設整備基金：公共施設等の整備目的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③毛呂山町緑の基金：自然環境の保全及び育成、森林等の有する公益的機能の維持増進等を図る目的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④毛呂山町ふるさと納税基金：寄附者の意向を反映した施策の推進を図る目的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⑤毛呂山町森林環境譲与税基金：森林整備及びその促進を図る目的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⑥毛呂山町子ども・子育て夢基金：子ども及び子育てに関する環境づくりの推進を図る目的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福祉基金及び緑の基金については増減なし。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106,007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千円をおこない、差し引き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子ども・子育てゆめ基金については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各基金の使途に応じて、適宜調整をしながら、計画的に積立及び取崩を行い、適切な基金運営を図る。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財政調整基金は繰入金により△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千円の減額、前年度の決算余剰分として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千円、また補正予算計上時や預金利子等を積み立てたことにより差し引き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の保持を目的とし、財源不足や災害の発生など不足の事態に対応できるよう基金の積み増しをしていく必要がある。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C3F88FC-061B-4AF4-A97D-1778163525D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59F8DBC-C7BB-4C93-B84E-3E229F6FAF7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6F7A630-1629-4E36-A8E0-CD88D662E5A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10B34F3-2B5C-4F30-9750-F712C12E124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F7C36A-99EB-4578-9F8D-E8B60E6246C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04F9035-8F23-4422-88C0-237A2BCD7B0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8184AF5-6855-488F-9E63-AEB7D557285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CEA7BDB-1377-4731-998A-3C5C81DD010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124F9B2-866C-4125-B30A-8EC934419CC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8FEF5F7-3E92-462B-B091-14804C03708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0509F94-FB04-4F7F-8738-2664A41784B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0467713-4E68-4462-94B5-F2788973AA9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4A303F0-1D32-4850-ACCF-67F340FAC37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FB9C331-C212-45FD-8A29-B535281111D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D08D94A-6471-4304-91D3-236E5875146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FF8E1CB-9E48-4E06-8BAA-3C390D7CFE4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8E1257E-46ED-41E1-BD70-D354F317D35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753C20F-201E-4ABE-8C21-3A8A7B199FA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9BBD87A-0D2A-458C-91FE-3A7461CF051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AAE06F8-5BDE-471D-9962-E28E46A4BCA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207663B-649F-4729-9F51-28BEFEA0106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4C63329-9695-409B-8E7A-23D6039538B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9F8EFEC-FA21-4FB9-AACE-48C14A63371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4E3D78C-F570-44F4-83CE-E385F345567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6B5155B-11AF-43B4-9B39-8F060D1C6BA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C260DF0-25A4-41BD-A791-2FD4609B6B2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CD0E03E-AA23-4ADC-8DCE-AC899EC3CEF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0874D77-8B78-48DC-ACD9-74B30AA30F4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1AB211F-6A30-407B-9C57-5C8988E539B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77A8FF-0FBB-456C-AC56-B20B5A580E7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CE328A6-FA59-4A6D-A521-AA983A7B0D3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553BEF6-C6BA-470F-9042-3EBADE02C31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9309837-F83C-4D95-8619-89D3169CDC1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B442828-0643-498E-9C83-A173E03C671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8EB6EBA-CC30-4F63-B9FB-9C46AE74D06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242D227-4F3E-4A21-8E2A-A4AE9C258AC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3AC8B02-5B7C-417A-B3DE-F339CAC7DA8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279868A-2B7E-43C5-9D04-AC5197CC452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7D18027-928D-4253-A883-A09B6A988F5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6F79DE5-7DDC-4E4D-98AF-CB3415743E4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876166C-4E60-499D-B3CF-E36CA18E75A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F4638A6-D9DA-444B-A822-1CB594CDB65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913ECB7-7B1A-40E6-986A-4151687D46B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ADD6321-878A-4CB5-86A8-EB1530E2650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F4A7E63-B019-47F2-9CE2-396683AD999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B1C4026-C7DC-4F0B-90B5-65BCB4D75AB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0C9389F-DAD1-408C-91DD-71943008E35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令和４年度の財政力指数は</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であり、横ばいを維持しているが緩やかに減少傾向にある。</a:t>
          </a:r>
        </a:p>
        <a:p>
          <a:r>
            <a:rPr kumimoji="1" lang="ja-JP" altLang="en-US" sz="1300">
              <a:latin typeface="ＭＳ Ｐゴシック" panose="020B0600070205080204" pitchFamily="50" charset="-128"/>
              <a:ea typeface="ＭＳ Ｐゴシック" panose="020B0600070205080204" pitchFamily="50" charset="-128"/>
            </a:rPr>
            <a:t>　人口減少や高齢化等により町税の減少が見込まれており、地方交付税や臨時財政対策債の発行に頼らざるを得ない状況が続くと想定される。今後も町税収納向上計画に基づく収納対策強化、未利用財産の売り払い、企業誘致による雇用の創出等により、町の活性化及び自主財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5D53A19-36E9-4B9D-940D-6A28D22452B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98C773E-BD00-4F51-A5FB-6C2B9A25A54F}"/>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F2546E3F-7E23-4CFC-B269-ED329F0F2C7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9E45FCA-F7C0-443B-ADB7-BAD97825088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CB83029-33BA-49D3-BD69-7399C27DABE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DDB3736-3E96-481B-B553-5E22937465D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A4F9FDE-3EF3-43F1-95E4-5DD3A2EE943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BE83BE7-3254-452E-A1B1-E28255B551C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185CC27-A937-4FFA-8842-430B4CAC017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31A921D-41E5-4741-A27A-F680926F0BC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CE48331-4297-4B95-AEEC-36DA1F0D285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A1645C3-5F2B-47D7-B77F-44692D6003C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0786E36-2AEF-4859-8D0B-E7C7C9DEADE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ACFF0A0-5950-4158-8905-AA2672AA003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7D4B837-413B-4B1E-B0D3-B54FB9D57C4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EAE3A9C7-62C6-478E-A0FA-4C83ED955213}"/>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D2AE3FDF-1A86-4CAA-B72A-7D90DD2A0E49}"/>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26A6F7FA-EF1C-41E2-985B-FE3971857D02}"/>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13787D31-C18D-48DB-8373-44FE008A4672}"/>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DC4AF077-9521-4A9C-8E4C-043E99083849}"/>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CDD993C8-69A0-41AC-99A4-2E72D694963D}"/>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C6B6BA0A-2D82-4FE7-8555-BD15B83F60B8}"/>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1E9D75C0-7327-4999-AA9E-F413B0FA8F09}"/>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BDC57A92-5130-4DBA-B101-6667640369C5}"/>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C68A76DA-D8E4-46BD-BCE5-AE8569D78021}"/>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B3BF0ABD-F36C-41CB-A9AF-FFAF853A8E84}"/>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425D879-7AAC-4B0A-9E3B-2A1CE4C322C7}"/>
            </a:ext>
          </a:extLst>
        </xdr:cNvPr>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5CA63001-F90D-4DB3-BB7A-2FA2997DA539}"/>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D96C994B-A1D3-45BD-95B6-367E81568CD5}"/>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DE497D3-93BF-4E95-8FE7-D1B3FA36B2B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2A340060-6D99-4F78-B29F-F1D4FD9AC8D3}"/>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FBC991F8-A661-4DDB-B80B-A837211919AF}"/>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6055BC77-B720-4D5D-8F39-1CABA5A6940A}"/>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C659A2F0-7339-4A1B-A37A-3FFB4C98AB83}"/>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B5EFEAA-8058-45F8-9672-F8EDED1280E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BD8587B-02F2-48A7-889B-10AE728ABE2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B61283B-5CC4-4002-864C-233DD680F0D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08A3A36-194A-4B40-8CBC-8AD0150325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6458383-63CF-4B18-B266-7981C91B4A5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72427D2C-2E9C-4A75-8832-93ECF3000C5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11749C6C-C3E1-4C3E-B6AA-F90DFF2B5871}"/>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F71BAA3E-64D6-4A7B-AB9D-5CFBE187B791}"/>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8D0952D7-A646-4C9C-994D-D1996CD82E72}"/>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C0328C29-733F-40E5-8809-2F6AFB715625}"/>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DD99A7C-42BF-4936-87B8-6EE5A09DBD0C}"/>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FFA8D9A7-8BD5-4A64-A089-B659BC934256}"/>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62CD0F7F-EED4-406C-852B-377F171A54CE}"/>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B9839579-7EE3-4D38-AF40-F23DDC32C73D}"/>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2B188A84-579B-42CF-B3F3-913593BA3483}"/>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6175D4D-8920-4B0E-B784-1A8A74B2522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E04AC60-BA67-466E-8917-3B298F696C2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C53257B-4E6D-4BBE-9FE0-F4A991C4277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7BCD10A-0249-4E45-B646-0873DF6A609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4DFE9A9-5A8A-4C4A-936A-21E90C2BF84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5F57024-D456-48D1-A54F-6474023A9D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848D448-2F1F-4ECC-B08E-9E50DDF8430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4DB6DB2-1FA5-46B8-B679-87536DDCD39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677EEA6-94D2-4F0B-AB4C-42356597B25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5186CCB-E409-4010-95E9-EB7B38BAFC9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5DC7A05-6D16-4EAE-AE8C-4361635D3A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24F768B-487D-4A94-8D26-CE64DE5A8CA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4F5CF89-756D-401E-ACF4-EEAF194F887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となり前年度と比較し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上昇した。また、いずれの年度においても類似団体との比較では高い結果となった。業務の見直しや</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の実施を検討し、経常的支出の抑制に努め、経常収支比率の上昇抑制に努める。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年度について、指数は改善したが、これは依存財源である地方交付税の追加交付があったことによることが大きい。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D866B53-B258-41A2-A296-BD9B1464DF4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D0EB2A9-E669-4086-8846-ACD1E6EB2A4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361266E-35D7-489F-93F3-4B733F8CF9B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53728266-D623-4798-8D9B-4280BDBF5B5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2369C614-F72F-45E3-B8B3-8F67EE6AE71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88769BC1-B62C-4144-A2D4-614289C4C2A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7ECBDB2D-AA54-4CA6-8647-D1F6C8792EF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40057196-C557-42EF-92B8-8E8CD8E2E40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3186110-A9B7-4F81-8C8B-6692447C570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98DF5D05-2D43-4B5F-A0C7-3C345B90F23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5F43437D-580F-4C3D-B89C-82304DF72BD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631F604-0FAA-42F7-AAA2-CDBD6F72A48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347BC11-467B-49D7-AB3F-8AAB45182EA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CDB47239-440F-4C26-999C-B21BCF74FB1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848CED3-631E-49EE-8751-C85BE02AB4B4}"/>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CE3835D4-67AB-4E9A-904E-83F2AD36D401}"/>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E9630A6F-1539-4FBF-8AD4-0FF054DB2BCD}"/>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447AA2CF-59D9-4649-8F84-5F6570CF615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C8FB7380-659E-44A9-825E-F65DDE9A4A05}"/>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64</xdr:row>
      <xdr:rowOff>155194</xdr:rowOff>
    </xdr:to>
    <xdr:cxnSp macro="">
      <xdr:nvCxnSpPr>
        <xdr:cNvPr id="130" name="直線コネクタ 129">
          <a:extLst>
            <a:ext uri="{FF2B5EF4-FFF2-40B4-BE49-F238E27FC236}">
              <a16:creationId xmlns:a16="http://schemas.microsoft.com/office/drawing/2014/main" id="{F1FA7094-81E7-4434-90AB-E4DA465BF248}"/>
            </a:ext>
          </a:extLst>
        </xdr:cNvPr>
        <xdr:cNvCxnSpPr/>
      </xdr:nvCxnSpPr>
      <xdr:spPr>
        <a:xfrm>
          <a:off x="4114800" y="1094943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CFB2F06F-9CA4-4C63-9D8E-A06B52E9E9D3}"/>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1F6E2CB6-D621-42A4-9416-5CD519B1E958}"/>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7495E103-9433-47B8-9115-A220DA283C3C}"/>
            </a:ext>
          </a:extLst>
        </xdr:cNvPr>
        <xdr:cNvCxnSpPr/>
      </xdr:nvCxnSpPr>
      <xdr:spPr>
        <a:xfrm flipV="1">
          <a:off x="3225800" y="1094943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21289F44-E470-4F6C-835C-78600D366578}"/>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A1A9968C-9F98-491E-BAD6-2C83302D30C7}"/>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740DAF3B-A94A-4104-AEF1-63262B452D30}"/>
            </a:ext>
          </a:extLst>
        </xdr:cNvPr>
        <xdr:cNvCxnSpPr/>
      </xdr:nvCxnSpPr>
      <xdr:spPr>
        <a:xfrm>
          <a:off x="2336800" y="112872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3446A7BE-B346-49E6-BEC3-AD569FB9BB97}"/>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F626B063-8069-419A-ABE2-BE20A5261F42}"/>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143002</xdr:rowOff>
    </xdr:to>
    <xdr:cxnSp macro="">
      <xdr:nvCxnSpPr>
        <xdr:cNvPr id="139" name="直線コネクタ 138">
          <a:extLst>
            <a:ext uri="{FF2B5EF4-FFF2-40B4-BE49-F238E27FC236}">
              <a16:creationId xmlns:a16="http://schemas.microsoft.com/office/drawing/2014/main" id="{9AE565E9-FD8D-499C-9170-678869C1906A}"/>
            </a:ext>
          </a:extLst>
        </xdr:cNvPr>
        <xdr:cNvCxnSpPr/>
      </xdr:nvCxnSpPr>
      <xdr:spPr>
        <a:xfrm>
          <a:off x="1447800" y="112052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66A0B0E9-6FAC-477D-864B-3B196806C8AB}"/>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D9689D11-8037-43A4-ABEA-E02A80EECDFA}"/>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4B21AE26-65BD-4322-8E18-40E5898451C5}"/>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A6B466F0-784E-4DB7-AB3D-85043FC32762}"/>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AE7ED4B-3F6E-449B-ACAD-745624439C8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44FBECA-2E4D-4C8C-93FD-BBD98CA840C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721BA79-BCF0-4EE6-9397-9E881BDC70A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D4DBAAB-5611-4AD8-B2AE-05131956E78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282957A-7F0C-4165-9E74-06300046FB9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a:extLst>
            <a:ext uri="{FF2B5EF4-FFF2-40B4-BE49-F238E27FC236}">
              <a16:creationId xmlns:a16="http://schemas.microsoft.com/office/drawing/2014/main" id="{8D7E384C-1FB2-4C06-A5AB-5A31D1B1C2B5}"/>
            </a:ext>
          </a:extLst>
        </xdr:cNvPr>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76471</xdr:rowOff>
    </xdr:from>
    <xdr:ext cx="762000" cy="259045"/>
    <xdr:sp macro="" textlink="">
      <xdr:nvSpPr>
        <xdr:cNvPr id="150" name="財政構造の弾力性該当値テキスト">
          <a:extLst>
            <a:ext uri="{FF2B5EF4-FFF2-40B4-BE49-F238E27FC236}">
              <a16:creationId xmlns:a16="http://schemas.microsoft.com/office/drawing/2014/main" id="{CD82DAF4-49E5-4AE3-8B65-D6708AA24E7A}"/>
            </a:ext>
          </a:extLst>
        </xdr:cNvPr>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1" name="楕円 150">
          <a:extLst>
            <a:ext uri="{FF2B5EF4-FFF2-40B4-BE49-F238E27FC236}">
              <a16:creationId xmlns:a16="http://schemas.microsoft.com/office/drawing/2014/main" id="{0A11EFB5-7143-4F0A-9AB9-A8C85B42A35C}"/>
            </a:ext>
          </a:extLst>
        </xdr:cNvPr>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2" name="テキスト ボックス 151">
          <a:extLst>
            <a:ext uri="{FF2B5EF4-FFF2-40B4-BE49-F238E27FC236}">
              <a16:creationId xmlns:a16="http://schemas.microsoft.com/office/drawing/2014/main" id="{581D1CC9-E0C9-482B-91EC-10D53298BE4C}"/>
            </a:ext>
          </a:extLst>
        </xdr:cNvPr>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8AE20A94-E037-425A-B011-C55C79B01E7E}"/>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D0DC63B2-23EC-4386-A803-D0319A85408F}"/>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5" name="楕円 154">
          <a:extLst>
            <a:ext uri="{FF2B5EF4-FFF2-40B4-BE49-F238E27FC236}">
              <a16:creationId xmlns:a16="http://schemas.microsoft.com/office/drawing/2014/main" id="{221504DB-5006-4E6E-AEC7-6F88BFFCC54B}"/>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6" name="テキスト ボックス 155">
          <a:extLst>
            <a:ext uri="{FF2B5EF4-FFF2-40B4-BE49-F238E27FC236}">
              <a16:creationId xmlns:a16="http://schemas.microsoft.com/office/drawing/2014/main" id="{65A24827-B429-41C4-8A24-5D6E88D2FC47}"/>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a:extLst>
            <a:ext uri="{FF2B5EF4-FFF2-40B4-BE49-F238E27FC236}">
              <a16:creationId xmlns:a16="http://schemas.microsoft.com/office/drawing/2014/main" id="{DFB378D6-46CE-4EB0-B556-794A76C52788}"/>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35FAE418-2478-4C42-8462-ADBB2C6D8ED3}"/>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8FEC8168-95FF-43FB-AFE8-6F828587C50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6E3EEB29-C911-4546-8B4A-C5444413583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F982E5EB-C5C1-489D-AA73-9BC2F0E3474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F852CACE-C6F7-45A9-9E11-E63A3D83BE9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ECBB180-099D-4F31-814C-5364A813472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990D56C-BA34-468B-A141-53854CF561C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6630567F-F093-49B5-A349-C934F11EDCB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16D0B36-283A-4018-AF0D-2ED4E5FFEB1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3F0844F-3E8D-4512-9AD5-F158BE47D02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2BEC418-58F3-475D-A9D8-2942704C684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50DD08BE-0A0C-4E13-A6B9-9D68B8B1B69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0097163-B031-40C3-82C7-283839BC74D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BD3B931-F5FD-4586-B5EC-57FE9BB8A47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類似団体と比較し低い数値を維持しているものの、緩やかに上昇傾向にある。前年度との比較では</a:t>
          </a:r>
          <a:r>
            <a:rPr kumimoji="1" lang="en-US" altLang="ja-JP" sz="1300">
              <a:latin typeface="ＭＳ Ｐゴシック" panose="020B0600070205080204" pitchFamily="50" charset="-128"/>
              <a:ea typeface="ＭＳ Ｐゴシック" panose="020B0600070205080204" pitchFamily="50" charset="-128"/>
            </a:rPr>
            <a:t>8,954</a:t>
          </a:r>
          <a:r>
            <a:rPr kumimoji="1" lang="ja-JP" altLang="en-US" sz="1300">
              <a:latin typeface="ＭＳ Ｐゴシック" panose="020B0600070205080204" pitchFamily="50" charset="-128"/>
              <a:ea typeface="ＭＳ Ｐゴシック" panose="020B0600070205080204" pitchFamily="50" charset="-128"/>
            </a:rPr>
            <a:t>円の増加となり、過去最大の上り幅となった。引き続き、大幅な増額とならないよう注視していく。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5D2A55F1-D195-4FE8-84BE-AA19408BF28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D188DEC-EAD6-44C0-9E2E-1E4FB67AB1E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8649367E-325B-41F5-92E9-77556B24645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E02BF141-20F8-40EB-ADC7-079ACEC99B16}"/>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673217C1-338D-4E44-BC0E-E5B40E6CD4AB}"/>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7B76512-0144-448A-9165-FBEF5850A04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9C57574A-F62F-4F2E-BF51-8849D1EDDCC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849FA77-9B06-4989-8B3C-D1F1CD71C1EE}"/>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5840035-9A88-462E-8B4B-EBEE0E6A0B29}"/>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6DED38E-1D35-46A2-9CEA-3F85F465B80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E7DE05DC-E10B-4955-BD6E-C77A93E7B4D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28232740-AE7A-46BB-9776-E6D7A316105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95DF3446-5853-4F66-88AB-7294E8324164}"/>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4382E633-16CE-4431-8A06-D0925248E72A}"/>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23159BCD-FE86-41EF-8C51-6D4D7A98BFE1}"/>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CD4C9112-02ED-4DDD-9AAF-410BC01A62EC}"/>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3829E03D-5DB6-48FC-8699-23D36C21D51E}"/>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78925</xdr:rowOff>
    </xdr:from>
    <xdr:to>
      <xdr:col>23</xdr:col>
      <xdr:colOff>133350</xdr:colOff>
      <xdr:row>81</xdr:row>
      <xdr:rowOff>132941</xdr:rowOff>
    </xdr:to>
    <xdr:cxnSp macro="">
      <xdr:nvCxnSpPr>
        <xdr:cNvPr id="189" name="直線コネクタ 188">
          <a:extLst>
            <a:ext uri="{FF2B5EF4-FFF2-40B4-BE49-F238E27FC236}">
              <a16:creationId xmlns:a16="http://schemas.microsoft.com/office/drawing/2014/main" id="{ABCBAFAF-3086-46B5-8F4D-5C20B4DD320E}"/>
            </a:ext>
          </a:extLst>
        </xdr:cNvPr>
        <xdr:cNvCxnSpPr/>
      </xdr:nvCxnSpPr>
      <xdr:spPr>
        <a:xfrm>
          <a:off x="4114800" y="13966375"/>
          <a:ext cx="8382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193AC69A-38E9-4B50-9A33-09FA93D1C9A1}"/>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9A7CFF57-FA34-4636-BA24-CA9FF1F1BF3A}"/>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78925</xdr:rowOff>
    </xdr:from>
    <xdr:to>
      <xdr:col>19</xdr:col>
      <xdr:colOff>133350</xdr:colOff>
      <xdr:row>81</xdr:row>
      <xdr:rowOff>86587</xdr:rowOff>
    </xdr:to>
    <xdr:cxnSp macro="">
      <xdr:nvCxnSpPr>
        <xdr:cNvPr id="192" name="直線コネクタ 191">
          <a:extLst>
            <a:ext uri="{FF2B5EF4-FFF2-40B4-BE49-F238E27FC236}">
              <a16:creationId xmlns:a16="http://schemas.microsoft.com/office/drawing/2014/main" id="{4B7C8BDD-277C-4F1F-8BF9-C0BA46418A9E}"/>
            </a:ext>
          </a:extLst>
        </xdr:cNvPr>
        <xdr:cNvCxnSpPr/>
      </xdr:nvCxnSpPr>
      <xdr:spPr>
        <a:xfrm flipV="1">
          <a:off x="3225800" y="13966375"/>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41998B5E-434D-4FF8-A7C1-B759240BF1D7}"/>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4095C0BD-4F7A-4DAE-8C37-3C4B20FC72EF}"/>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31631</xdr:rowOff>
    </xdr:from>
    <xdr:to>
      <xdr:col>15</xdr:col>
      <xdr:colOff>82550</xdr:colOff>
      <xdr:row>81</xdr:row>
      <xdr:rowOff>86587</xdr:rowOff>
    </xdr:to>
    <xdr:cxnSp macro="">
      <xdr:nvCxnSpPr>
        <xdr:cNvPr id="195" name="直線コネクタ 194">
          <a:extLst>
            <a:ext uri="{FF2B5EF4-FFF2-40B4-BE49-F238E27FC236}">
              <a16:creationId xmlns:a16="http://schemas.microsoft.com/office/drawing/2014/main" id="{7A1BB08E-B1B8-4F16-8217-0CD83E9D4B8A}"/>
            </a:ext>
          </a:extLst>
        </xdr:cNvPr>
        <xdr:cNvCxnSpPr/>
      </xdr:nvCxnSpPr>
      <xdr:spPr>
        <a:xfrm>
          <a:off x="2336800" y="13919081"/>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C8E4CCA3-2E01-4E4D-BD10-5B8333477A14}"/>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C666DD59-DE25-42A0-869C-1ACDAA80A9BF}"/>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8291</xdr:rowOff>
    </xdr:from>
    <xdr:to>
      <xdr:col>11</xdr:col>
      <xdr:colOff>31750</xdr:colOff>
      <xdr:row>81</xdr:row>
      <xdr:rowOff>31631</xdr:rowOff>
    </xdr:to>
    <xdr:cxnSp macro="">
      <xdr:nvCxnSpPr>
        <xdr:cNvPr id="198" name="直線コネクタ 197">
          <a:extLst>
            <a:ext uri="{FF2B5EF4-FFF2-40B4-BE49-F238E27FC236}">
              <a16:creationId xmlns:a16="http://schemas.microsoft.com/office/drawing/2014/main" id="{5FF21F68-1A1D-4E38-8396-F6331159631B}"/>
            </a:ext>
          </a:extLst>
        </xdr:cNvPr>
        <xdr:cNvCxnSpPr/>
      </xdr:nvCxnSpPr>
      <xdr:spPr>
        <a:xfrm>
          <a:off x="1447800" y="13895741"/>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535CF284-13F4-4DFA-895F-7B910B6B9DB5}"/>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829615BD-9A88-4FD8-8FA3-F011E6612304}"/>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378BC4D3-F9EC-4D55-ABF8-2A25EE84FC33}"/>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EA2D87EE-97FF-4B25-B02E-1B41051E759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BE0F567A-6899-4356-B171-73CCA91857C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34937114-00B3-488D-B0DD-C1134A80433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8F6D7E4-0D0D-4E95-A19A-AE3DB22AF81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3E441EE-EDB3-485D-BED5-6D7F54E42DB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7B4F534-F7C8-4BDC-B74E-7AF238DCCC5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82141</xdr:rowOff>
    </xdr:from>
    <xdr:to>
      <xdr:col>23</xdr:col>
      <xdr:colOff>184150</xdr:colOff>
      <xdr:row>82</xdr:row>
      <xdr:rowOff>12291</xdr:rowOff>
    </xdr:to>
    <xdr:sp macro="" textlink="">
      <xdr:nvSpPr>
        <xdr:cNvPr id="208" name="楕円 207">
          <a:extLst>
            <a:ext uri="{FF2B5EF4-FFF2-40B4-BE49-F238E27FC236}">
              <a16:creationId xmlns:a16="http://schemas.microsoft.com/office/drawing/2014/main" id="{76CF6A71-F876-4A7D-B73D-E4F386C51C9A}"/>
            </a:ext>
          </a:extLst>
        </xdr:cNvPr>
        <xdr:cNvSpPr/>
      </xdr:nvSpPr>
      <xdr:spPr>
        <a:xfrm>
          <a:off x="4902200" y="139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3418</xdr:rowOff>
    </xdr:from>
    <xdr:ext cx="762000" cy="259045"/>
    <xdr:sp macro="" textlink="">
      <xdr:nvSpPr>
        <xdr:cNvPr id="209" name="人件費・物件費等の状況該当値テキスト">
          <a:extLst>
            <a:ext uri="{FF2B5EF4-FFF2-40B4-BE49-F238E27FC236}">
              <a16:creationId xmlns:a16="http://schemas.microsoft.com/office/drawing/2014/main" id="{BAE9CBDF-2E1F-4ABE-9368-B824850EA49B}"/>
            </a:ext>
          </a:extLst>
        </xdr:cNvPr>
        <xdr:cNvSpPr txBox="1"/>
      </xdr:nvSpPr>
      <xdr:spPr>
        <a:xfrm>
          <a:off x="5041900" y="13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28125</xdr:rowOff>
    </xdr:from>
    <xdr:to>
      <xdr:col>19</xdr:col>
      <xdr:colOff>184150</xdr:colOff>
      <xdr:row>81</xdr:row>
      <xdr:rowOff>129725</xdr:rowOff>
    </xdr:to>
    <xdr:sp macro="" textlink="">
      <xdr:nvSpPr>
        <xdr:cNvPr id="210" name="楕円 209">
          <a:extLst>
            <a:ext uri="{FF2B5EF4-FFF2-40B4-BE49-F238E27FC236}">
              <a16:creationId xmlns:a16="http://schemas.microsoft.com/office/drawing/2014/main" id="{AF81E093-4D78-4915-8C91-81BE1256CD13}"/>
            </a:ext>
          </a:extLst>
        </xdr:cNvPr>
        <xdr:cNvSpPr/>
      </xdr:nvSpPr>
      <xdr:spPr>
        <a:xfrm>
          <a:off x="4064000" y="139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139902</xdr:rowOff>
    </xdr:from>
    <xdr:ext cx="736600" cy="259045"/>
    <xdr:sp macro="" textlink="">
      <xdr:nvSpPr>
        <xdr:cNvPr id="211" name="テキスト ボックス 210">
          <a:extLst>
            <a:ext uri="{FF2B5EF4-FFF2-40B4-BE49-F238E27FC236}">
              <a16:creationId xmlns:a16="http://schemas.microsoft.com/office/drawing/2014/main" id="{EC8AA7B1-E7F3-41F0-AFA2-862E6691F5D2}"/>
            </a:ext>
          </a:extLst>
        </xdr:cNvPr>
        <xdr:cNvSpPr txBox="1"/>
      </xdr:nvSpPr>
      <xdr:spPr>
        <a:xfrm>
          <a:off x="3733800" y="1368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35787</xdr:rowOff>
    </xdr:from>
    <xdr:to>
      <xdr:col>15</xdr:col>
      <xdr:colOff>133350</xdr:colOff>
      <xdr:row>81</xdr:row>
      <xdr:rowOff>137387</xdr:rowOff>
    </xdr:to>
    <xdr:sp macro="" textlink="">
      <xdr:nvSpPr>
        <xdr:cNvPr id="212" name="楕円 211">
          <a:extLst>
            <a:ext uri="{FF2B5EF4-FFF2-40B4-BE49-F238E27FC236}">
              <a16:creationId xmlns:a16="http://schemas.microsoft.com/office/drawing/2014/main" id="{C7E70A72-BEB6-4DCC-A759-209A9799ABE4}"/>
            </a:ext>
          </a:extLst>
        </xdr:cNvPr>
        <xdr:cNvSpPr/>
      </xdr:nvSpPr>
      <xdr:spPr>
        <a:xfrm>
          <a:off x="3175000" y="139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147564</xdr:rowOff>
    </xdr:from>
    <xdr:ext cx="762000" cy="259045"/>
    <xdr:sp macro="" textlink="">
      <xdr:nvSpPr>
        <xdr:cNvPr id="213" name="テキスト ボックス 212">
          <a:extLst>
            <a:ext uri="{FF2B5EF4-FFF2-40B4-BE49-F238E27FC236}">
              <a16:creationId xmlns:a16="http://schemas.microsoft.com/office/drawing/2014/main" id="{32C189B5-4534-4390-9839-0C9576E72A96}"/>
            </a:ext>
          </a:extLst>
        </xdr:cNvPr>
        <xdr:cNvSpPr txBox="1"/>
      </xdr:nvSpPr>
      <xdr:spPr>
        <a:xfrm>
          <a:off x="2844800" y="136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152281</xdr:rowOff>
    </xdr:from>
    <xdr:to>
      <xdr:col>11</xdr:col>
      <xdr:colOff>82550</xdr:colOff>
      <xdr:row>81</xdr:row>
      <xdr:rowOff>82431</xdr:rowOff>
    </xdr:to>
    <xdr:sp macro="" textlink="">
      <xdr:nvSpPr>
        <xdr:cNvPr id="214" name="楕円 213">
          <a:extLst>
            <a:ext uri="{FF2B5EF4-FFF2-40B4-BE49-F238E27FC236}">
              <a16:creationId xmlns:a16="http://schemas.microsoft.com/office/drawing/2014/main" id="{64EB11AF-C318-4729-82A7-90823E3FAACA}"/>
            </a:ext>
          </a:extLst>
        </xdr:cNvPr>
        <xdr:cNvSpPr/>
      </xdr:nvSpPr>
      <xdr:spPr>
        <a:xfrm>
          <a:off x="2286000" y="138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92608</xdr:rowOff>
    </xdr:from>
    <xdr:ext cx="762000" cy="259045"/>
    <xdr:sp macro="" textlink="">
      <xdr:nvSpPr>
        <xdr:cNvPr id="215" name="テキスト ボックス 214">
          <a:extLst>
            <a:ext uri="{FF2B5EF4-FFF2-40B4-BE49-F238E27FC236}">
              <a16:creationId xmlns:a16="http://schemas.microsoft.com/office/drawing/2014/main" id="{E9C72C55-405E-425D-97BC-AC3422E674A0}"/>
            </a:ext>
          </a:extLst>
        </xdr:cNvPr>
        <xdr:cNvSpPr txBox="1"/>
      </xdr:nvSpPr>
      <xdr:spPr>
        <a:xfrm>
          <a:off x="1955800" y="1363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128941</xdr:rowOff>
    </xdr:from>
    <xdr:to>
      <xdr:col>7</xdr:col>
      <xdr:colOff>31750</xdr:colOff>
      <xdr:row>81</xdr:row>
      <xdr:rowOff>59091</xdr:rowOff>
    </xdr:to>
    <xdr:sp macro="" textlink="">
      <xdr:nvSpPr>
        <xdr:cNvPr id="216" name="楕円 215">
          <a:extLst>
            <a:ext uri="{FF2B5EF4-FFF2-40B4-BE49-F238E27FC236}">
              <a16:creationId xmlns:a16="http://schemas.microsoft.com/office/drawing/2014/main" id="{E2079119-F850-40BB-A7AC-0829E6AA118B}"/>
            </a:ext>
          </a:extLst>
        </xdr:cNvPr>
        <xdr:cNvSpPr/>
      </xdr:nvSpPr>
      <xdr:spPr>
        <a:xfrm>
          <a:off x="1397000" y="138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69268</xdr:rowOff>
    </xdr:from>
    <xdr:ext cx="762000" cy="259045"/>
    <xdr:sp macro="" textlink="">
      <xdr:nvSpPr>
        <xdr:cNvPr id="217" name="テキスト ボックス 216">
          <a:extLst>
            <a:ext uri="{FF2B5EF4-FFF2-40B4-BE49-F238E27FC236}">
              <a16:creationId xmlns:a16="http://schemas.microsoft.com/office/drawing/2014/main" id="{65C3D3ED-9056-4F13-97A3-AF50118A966A}"/>
            </a:ext>
          </a:extLst>
        </xdr:cNvPr>
        <xdr:cNvSpPr txBox="1"/>
      </xdr:nvSpPr>
      <xdr:spPr>
        <a:xfrm>
          <a:off x="1066800" y="1361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98F0CAAF-BED7-497D-8EEB-7476E052887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12C19522-089E-4DB2-87D2-12825722364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20066A68-29BD-4BA1-82D9-8DC3E837D03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B12C2D10-5EF3-4383-97F2-1B44C9FCFEC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D2412C92-B625-4795-A082-0AF7F384E9A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419D640C-B176-49DD-AFAD-4C87FB661D3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B87331BF-1C46-445C-90E8-C817B83BDF2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6412F552-DC91-4592-96F7-655F0726D92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217DB87A-B2CA-4829-8134-7F59AA34789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57BCE0EC-6C87-4171-899E-2E550D04075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4D2D97B7-8136-43F5-9A43-B3EE5FC8C40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F1B8A969-E5C1-4664-AE42-32A492B3443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2D40892F-782B-4A11-87DA-93C1E08F2C9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令和４年度のラスパイレス指数は</a:t>
          </a:r>
          <a:r>
            <a:rPr kumimoji="1" lang="en-US" altLang="ja-JP" sz="1300">
              <a:latin typeface="ＭＳ Ｐゴシック" panose="020B0600070205080204" pitchFamily="50" charset="-128"/>
              <a:ea typeface="ＭＳ Ｐゴシック" panose="020B0600070205080204" pitchFamily="50" charset="-128"/>
            </a:rPr>
            <a:t>96.9</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ポイント増加した。今後も人事院勧告や国等の動向を踏まえ適切な給与水準に努める。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55B201F5-9443-42D7-A8A5-854A172428E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7D838577-0EDF-4FEB-9BBA-B9322525A3A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EC1566E-F5BC-4BE1-B6C1-E288DFD46BB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2CE04296-571D-44FB-9716-F753ED9828A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E6B9131D-3972-40FA-B764-B3A82DF50A3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87A2F1FA-7756-491D-8D54-89C1D2EEB86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BFA9D89F-31DB-40C3-B12B-5BF8AC06CFA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4F9C0608-EFAB-4CD1-8D73-1BBB1F05733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6C1D3724-A40A-4A20-945E-6DB7429B2B0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9E46A0FC-FA9A-49A4-9BE7-F5B4AAD9ABB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895040C8-DBEF-4909-A8C7-C3FD5F693EB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9B697F34-ACB3-480E-B99F-DEE224B79C3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8983AC0B-FD3A-4600-99DB-0C56AE42E548}"/>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714D25E0-13BC-4497-A4A9-581C1C3A024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E83B770-6358-4017-8DE7-922F15482F1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7A84267-179C-46DC-905B-2677BE53A61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92ECAF0-07AC-4BEA-BB60-FEF40C79583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50803394-7195-4F48-8D8B-6C7F2791DC31}"/>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A6CC1D17-4469-48DD-8EFD-0437029629EA}"/>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F7A6C78-A5AF-457F-B184-F83983BF2C0A}"/>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86BC4A09-3942-4663-97F8-E8AA3F8821F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17E5839D-FC89-4108-BDAA-E2524A94CD5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14514</xdr:rowOff>
    </xdr:to>
    <xdr:cxnSp macro="">
      <xdr:nvCxnSpPr>
        <xdr:cNvPr id="253" name="直線コネクタ 252">
          <a:extLst>
            <a:ext uri="{FF2B5EF4-FFF2-40B4-BE49-F238E27FC236}">
              <a16:creationId xmlns:a16="http://schemas.microsoft.com/office/drawing/2014/main" id="{41F93473-5D58-474E-B856-A773D07DA6C7}"/>
            </a:ext>
          </a:extLst>
        </xdr:cNvPr>
        <xdr:cNvCxnSpPr/>
      </xdr:nvCxnSpPr>
      <xdr:spPr>
        <a:xfrm>
          <a:off x="16179800" y="145360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58C04894-B951-4E83-9459-DC4FBC616AC5}"/>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DB48B95-D9F9-4FE3-8037-C71C8D53047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83457</xdr:rowOff>
    </xdr:to>
    <xdr:cxnSp macro="">
      <xdr:nvCxnSpPr>
        <xdr:cNvPr id="256" name="直線コネクタ 255">
          <a:extLst>
            <a:ext uri="{FF2B5EF4-FFF2-40B4-BE49-F238E27FC236}">
              <a16:creationId xmlns:a16="http://schemas.microsoft.com/office/drawing/2014/main" id="{237AD269-194B-4B18-B822-29F95DEAF0E0}"/>
            </a:ext>
          </a:extLst>
        </xdr:cNvPr>
        <xdr:cNvCxnSpPr/>
      </xdr:nvCxnSpPr>
      <xdr:spPr>
        <a:xfrm flipV="1">
          <a:off x="15290800" y="145360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9C68B680-6EB4-48AC-A733-011CAE3536DB}"/>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54A909D0-7C8F-4E91-8BDC-BE7E836AFC9A}"/>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83457</xdr:rowOff>
    </xdr:to>
    <xdr:cxnSp macro="">
      <xdr:nvCxnSpPr>
        <xdr:cNvPr id="259" name="直線コネクタ 258">
          <a:extLst>
            <a:ext uri="{FF2B5EF4-FFF2-40B4-BE49-F238E27FC236}">
              <a16:creationId xmlns:a16="http://schemas.microsoft.com/office/drawing/2014/main" id="{CDA76279-65BE-40A3-B7F9-ADEEFEC5B0EE}"/>
            </a:ext>
          </a:extLst>
        </xdr:cNvPr>
        <xdr:cNvCxnSpPr/>
      </xdr:nvCxnSpPr>
      <xdr:spPr>
        <a:xfrm>
          <a:off x="14401800" y="144843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A38F14F8-D280-47DB-8418-18E6F862773B}"/>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D5B52099-E951-4AF6-AD64-F70AA78D815C}"/>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134257</xdr:rowOff>
    </xdr:to>
    <xdr:cxnSp macro="">
      <xdr:nvCxnSpPr>
        <xdr:cNvPr id="262" name="直線コネクタ 261">
          <a:extLst>
            <a:ext uri="{FF2B5EF4-FFF2-40B4-BE49-F238E27FC236}">
              <a16:creationId xmlns:a16="http://schemas.microsoft.com/office/drawing/2014/main" id="{9EBFEDB5-6856-4D6B-ACA7-BF60389BDE40}"/>
            </a:ext>
          </a:extLst>
        </xdr:cNvPr>
        <xdr:cNvCxnSpPr/>
      </xdr:nvCxnSpPr>
      <xdr:spPr>
        <a:xfrm flipV="1">
          <a:off x="13512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3571919B-431A-46AD-AFE2-09B82DC67645}"/>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B9303EDF-2643-47CC-B0C8-A916DFB789DA}"/>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91FD3B0F-666D-489B-9EBC-7FF9DE7C5D5C}"/>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3D2AB68F-5B62-4210-9E2F-EC8C0E99EEF3}"/>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BFE0598-58BE-46AB-B82B-4AC09C3BBF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E02120D-3548-434F-8723-99EB233E1A2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F0CED66-F014-4040-9DC3-56A8D0ADED9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1757FAD-6B4E-4050-A760-80D45CA81BE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854B352-EB3B-4CF9-9A5A-B6A485717D9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2" name="楕円 271">
          <a:extLst>
            <a:ext uri="{FF2B5EF4-FFF2-40B4-BE49-F238E27FC236}">
              <a16:creationId xmlns:a16="http://schemas.microsoft.com/office/drawing/2014/main" id="{4D35F2BF-2AE6-46F4-81C4-79BDB61C33D7}"/>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3" name="給与水準   （国との比較）該当値テキスト">
          <a:extLst>
            <a:ext uri="{FF2B5EF4-FFF2-40B4-BE49-F238E27FC236}">
              <a16:creationId xmlns:a16="http://schemas.microsoft.com/office/drawing/2014/main" id="{B6ECD9E1-F2B6-465D-9683-E6CD0633EF72}"/>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4" name="楕円 273">
          <a:extLst>
            <a:ext uri="{FF2B5EF4-FFF2-40B4-BE49-F238E27FC236}">
              <a16:creationId xmlns:a16="http://schemas.microsoft.com/office/drawing/2014/main" id="{84838178-1AD2-45D5-9C73-8490528FE277}"/>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5" name="テキスト ボックス 274">
          <a:extLst>
            <a:ext uri="{FF2B5EF4-FFF2-40B4-BE49-F238E27FC236}">
              <a16:creationId xmlns:a16="http://schemas.microsoft.com/office/drawing/2014/main" id="{0E83F024-CE0C-4A1D-8D98-33D2A96B6334}"/>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6" name="楕円 275">
          <a:extLst>
            <a:ext uri="{FF2B5EF4-FFF2-40B4-BE49-F238E27FC236}">
              <a16:creationId xmlns:a16="http://schemas.microsoft.com/office/drawing/2014/main" id="{66941D51-3083-4FB3-A9F2-AD14C85E9B38}"/>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7" name="テキスト ボックス 276">
          <a:extLst>
            <a:ext uri="{FF2B5EF4-FFF2-40B4-BE49-F238E27FC236}">
              <a16:creationId xmlns:a16="http://schemas.microsoft.com/office/drawing/2014/main" id="{F19D36FC-1AEC-44A0-B2B3-A6366906359D}"/>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a:extLst>
            <a:ext uri="{FF2B5EF4-FFF2-40B4-BE49-F238E27FC236}">
              <a16:creationId xmlns:a16="http://schemas.microsoft.com/office/drawing/2014/main" id="{3EA044E4-C0D5-4733-AC32-7A90271A84D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25437470-479D-4941-B32E-90B8C114D4C1}"/>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0" name="楕円 279">
          <a:extLst>
            <a:ext uri="{FF2B5EF4-FFF2-40B4-BE49-F238E27FC236}">
              <a16:creationId xmlns:a16="http://schemas.microsoft.com/office/drawing/2014/main" id="{5C41BA4D-F7F5-48EE-A8FD-C60EB9503717}"/>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1" name="テキスト ボックス 280">
          <a:extLst>
            <a:ext uri="{FF2B5EF4-FFF2-40B4-BE49-F238E27FC236}">
              <a16:creationId xmlns:a16="http://schemas.microsoft.com/office/drawing/2014/main" id="{356A26D3-812E-4797-A5AF-617A593A0E5B}"/>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3A30CDA-2E9F-4A52-9F4F-BF4347A2A2E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38DFB15B-1A54-4F53-A4C7-81318F90696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952E430-78FF-4FF1-9BE9-318674D1993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51B2D46-A9BF-462C-975C-1DCAA0C28A1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222CF14-5234-4025-92FE-7519F81840D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E48A428-D5D6-4CC4-8392-409E93ABC96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0043E6E-D67B-4355-9545-C995929579F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03C2D0B-E5EC-49CC-8A20-31C742F30A1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6218E80-EA1F-4224-8310-EFEDB91AC7F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A794998-726D-4088-B7FE-E1A5C155AFC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937FFBD-D3B9-46C5-AEAD-F303B0A9DC0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9B0571A3-3D42-4FF0-B3B3-6D46B201B40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20F51B1-781F-4A5C-9BAE-EFFF9ABB2EA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人となり、類似団体と比較し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年連続で高い結果となった。当町の定員適正化計画（第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次毛呂山町適正管理計画）において、職員数については増員する方針であり、その計画の影響によるものと考える。今後も適正な職員数管理に努め、類似団体と大幅な乖離が発生しないよう注視していく。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4CC87BBF-829D-4BB0-B297-23EC2B688FF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6C3B9E8-ABE2-403B-96E3-6AE6D3CEC09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CC13A4A-9D36-48C3-8F16-07FB941C06B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E987528F-BCFF-4025-BC7B-17CBD2B31CF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F81525B1-4722-4B04-8617-3B62E52756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93F86E3-E503-4918-8FB3-012C3559D63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9728CEF4-B86C-417B-B6AD-698FD63AB38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F13A5ACE-54D7-48D7-982C-398BFCC6BD7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BAFBDD5E-27DB-490D-9A5E-713C2BCFA95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856236A8-4E3D-4BC9-BBBF-D5F97E997CB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A6F500E-61AB-4C5E-965D-D7D93C89189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D8B35A52-3A1C-472A-B10C-3B1A01A3C11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5BD72D6-D86A-4667-9FEB-D8716C573A3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33B08AF4-8AB7-408D-8DC3-3682470ECCC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37A20B12-27EB-4230-B458-038CA2DBDE8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38D748B-EC58-4F6D-B2E6-1341BA68173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1047304-6666-4D65-B8B8-CDCBA775620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45AA345-D100-4372-94C5-4E45D81ECAD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26AD24B4-7A2D-413A-8624-F673756C6372}"/>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4EFB7E3-CB8B-4824-99FD-42D36717B4AC}"/>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8E01963-F0B1-416E-A7E5-89F117E8FC44}"/>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55E99675-B8AB-4F80-B85F-D7D991019926}"/>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FF293FD6-72F4-4422-8262-EBB01988D83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120197</xdr:rowOff>
    </xdr:to>
    <xdr:cxnSp macro="">
      <xdr:nvCxnSpPr>
        <xdr:cNvPr id="318" name="直線コネクタ 317">
          <a:extLst>
            <a:ext uri="{FF2B5EF4-FFF2-40B4-BE49-F238E27FC236}">
              <a16:creationId xmlns:a16="http://schemas.microsoft.com/office/drawing/2014/main" id="{BAFB9ECF-0507-48E6-ABCF-E252982AE743}"/>
            </a:ext>
          </a:extLst>
        </xdr:cNvPr>
        <xdr:cNvCxnSpPr/>
      </xdr:nvCxnSpPr>
      <xdr:spPr>
        <a:xfrm>
          <a:off x="16179800" y="1039685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3081431-8F9A-479C-AE45-1174A0329B74}"/>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52F2E9EE-3B26-474C-A621-805680CFE5C1}"/>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99513</xdr:rowOff>
    </xdr:from>
    <xdr:to>
      <xdr:col>77</xdr:col>
      <xdr:colOff>44450</xdr:colOff>
      <xdr:row>60</xdr:row>
      <xdr:rowOff>109855</xdr:rowOff>
    </xdr:to>
    <xdr:cxnSp macro="">
      <xdr:nvCxnSpPr>
        <xdr:cNvPr id="321" name="直線コネクタ 320">
          <a:extLst>
            <a:ext uri="{FF2B5EF4-FFF2-40B4-BE49-F238E27FC236}">
              <a16:creationId xmlns:a16="http://schemas.microsoft.com/office/drawing/2014/main" id="{0B01BE4B-499E-42D2-AE7E-2D1C05111C90}"/>
            </a:ext>
          </a:extLst>
        </xdr:cNvPr>
        <xdr:cNvCxnSpPr/>
      </xdr:nvCxnSpPr>
      <xdr:spPr>
        <a:xfrm>
          <a:off x="15290800" y="1038651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ABA6BCF6-F830-4210-A4BF-C630DA169DC3}"/>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6EA2F2F4-BD60-4FA8-A54E-DA71F52A8A48}"/>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82278</xdr:rowOff>
    </xdr:from>
    <xdr:to>
      <xdr:col>72</xdr:col>
      <xdr:colOff>203200</xdr:colOff>
      <xdr:row>60</xdr:row>
      <xdr:rowOff>99513</xdr:rowOff>
    </xdr:to>
    <xdr:cxnSp macro="">
      <xdr:nvCxnSpPr>
        <xdr:cNvPr id="324" name="直線コネクタ 323">
          <a:extLst>
            <a:ext uri="{FF2B5EF4-FFF2-40B4-BE49-F238E27FC236}">
              <a16:creationId xmlns:a16="http://schemas.microsoft.com/office/drawing/2014/main" id="{A31A2A40-C578-4CBC-9815-F4C4FB056B9E}"/>
            </a:ext>
          </a:extLst>
        </xdr:cNvPr>
        <xdr:cNvCxnSpPr/>
      </xdr:nvCxnSpPr>
      <xdr:spPr>
        <a:xfrm>
          <a:off x="14401800" y="103692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D096971B-3136-4A88-980F-42DDCB93EF6B}"/>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A42E3F37-22B7-4B95-8822-F06091D76E99}"/>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82278</xdr:rowOff>
    </xdr:to>
    <xdr:cxnSp macro="">
      <xdr:nvCxnSpPr>
        <xdr:cNvPr id="327" name="直線コネクタ 326">
          <a:extLst>
            <a:ext uri="{FF2B5EF4-FFF2-40B4-BE49-F238E27FC236}">
              <a16:creationId xmlns:a16="http://schemas.microsoft.com/office/drawing/2014/main" id="{C45EA6CB-0484-4113-B556-3D1B6D38500D}"/>
            </a:ext>
          </a:extLst>
        </xdr:cNvPr>
        <xdr:cNvCxnSpPr/>
      </xdr:nvCxnSpPr>
      <xdr:spPr>
        <a:xfrm>
          <a:off x="13512800" y="103485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5B9C6882-345E-4896-B6A8-303BD93B19C8}"/>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76114399-1AB4-46D6-90FF-442D5B94A248}"/>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EE12E59-0A22-4961-BCE3-AB19E2843B5A}"/>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D679D7AC-71C1-4E57-84C8-56DCB3703226}"/>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C90DCC8-826B-4690-AAD7-F777AF3C798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5659A05-17B7-45B4-A132-D3199BF7C3C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41FA62E-856C-49D2-94E9-2873B36F13E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F36B3DB-E7EF-406C-A27E-ED9F7CD9C43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BEDCA86-8A37-4248-9411-EE84572E7EB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69397</xdr:rowOff>
    </xdr:from>
    <xdr:to>
      <xdr:col>81</xdr:col>
      <xdr:colOff>95250</xdr:colOff>
      <xdr:row>60</xdr:row>
      <xdr:rowOff>170997</xdr:rowOff>
    </xdr:to>
    <xdr:sp macro="" textlink="">
      <xdr:nvSpPr>
        <xdr:cNvPr id="337" name="楕円 336">
          <a:extLst>
            <a:ext uri="{FF2B5EF4-FFF2-40B4-BE49-F238E27FC236}">
              <a16:creationId xmlns:a16="http://schemas.microsoft.com/office/drawing/2014/main" id="{E4250C78-22A8-45B5-9F8D-9F62D1CCF920}"/>
            </a:ext>
          </a:extLst>
        </xdr:cNvPr>
        <xdr:cNvSpPr/>
      </xdr:nvSpPr>
      <xdr:spPr>
        <a:xfrm>
          <a:off x="169672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41474</xdr:rowOff>
    </xdr:from>
    <xdr:ext cx="762000" cy="259045"/>
    <xdr:sp macro="" textlink="">
      <xdr:nvSpPr>
        <xdr:cNvPr id="338" name="定員管理の状況該当値テキスト">
          <a:extLst>
            <a:ext uri="{FF2B5EF4-FFF2-40B4-BE49-F238E27FC236}">
              <a16:creationId xmlns:a16="http://schemas.microsoft.com/office/drawing/2014/main" id="{4EC9E35C-87C2-432C-9979-AFB1E4E25800}"/>
            </a:ext>
          </a:extLst>
        </xdr:cNvPr>
        <xdr:cNvSpPr txBox="1"/>
      </xdr:nvSpPr>
      <xdr:spPr>
        <a:xfrm>
          <a:off x="17106900" y="1032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39" name="楕円 338">
          <a:extLst>
            <a:ext uri="{FF2B5EF4-FFF2-40B4-BE49-F238E27FC236}">
              <a16:creationId xmlns:a16="http://schemas.microsoft.com/office/drawing/2014/main" id="{16022052-7440-4D15-9E9A-01751A7FD95D}"/>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145432</xdr:rowOff>
    </xdr:from>
    <xdr:ext cx="736600" cy="259045"/>
    <xdr:sp macro="" textlink="">
      <xdr:nvSpPr>
        <xdr:cNvPr id="340" name="テキスト ボックス 339">
          <a:extLst>
            <a:ext uri="{FF2B5EF4-FFF2-40B4-BE49-F238E27FC236}">
              <a16:creationId xmlns:a16="http://schemas.microsoft.com/office/drawing/2014/main" id="{A6D82B06-1488-494A-B03D-D91EA384B89A}"/>
            </a:ext>
          </a:extLst>
        </xdr:cNvPr>
        <xdr:cNvSpPr txBox="1"/>
      </xdr:nvSpPr>
      <xdr:spPr>
        <a:xfrm>
          <a:off x="15798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48713</xdr:rowOff>
    </xdr:from>
    <xdr:to>
      <xdr:col>73</xdr:col>
      <xdr:colOff>44450</xdr:colOff>
      <xdr:row>60</xdr:row>
      <xdr:rowOff>150313</xdr:rowOff>
    </xdr:to>
    <xdr:sp macro="" textlink="">
      <xdr:nvSpPr>
        <xdr:cNvPr id="341" name="楕円 340">
          <a:extLst>
            <a:ext uri="{FF2B5EF4-FFF2-40B4-BE49-F238E27FC236}">
              <a16:creationId xmlns:a16="http://schemas.microsoft.com/office/drawing/2014/main" id="{4C8A740F-F955-4C9F-B68D-79529FCBC5A9}"/>
            </a:ext>
          </a:extLst>
        </xdr:cNvPr>
        <xdr:cNvSpPr/>
      </xdr:nvSpPr>
      <xdr:spPr>
        <a:xfrm>
          <a:off x="15240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135090</xdr:rowOff>
    </xdr:from>
    <xdr:ext cx="762000" cy="259045"/>
    <xdr:sp macro="" textlink="">
      <xdr:nvSpPr>
        <xdr:cNvPr id="342" name="テキスト ボックス 341">
          <a:extLst>
            <a:ext uri="{FF2B5EF4-FFF2-40B4-BE49-F238E27FC236}">
              <a16:creationId xmlns:a16="http://schemas.microsoft.com/office/drawing/2014/main" id="{35FE4F8B-91F2-45BB-A7E4-82BDF1662547}"/>
            </a:ext>
          </a:extLst>
        </xdr:cNvPr>
        <xdr:cNvSpPr txBox="1"/>
      </xdr:nvSpPr>
      <xdr:spPr>
        <a:xfrm>
          <a:off x="14909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31478</xdr:rowOff>
    </xdr:from>
    <xdr:to>
      <xdr:col>68</xdr:col>
      <xdr:colOff>203200</xdr:colOff>
      <xdr:row>60</xdr:row>
      <xdr:rowOff>133078</xdr:rowOff>
    </xdr:to>
    <xdr:sp macro="" textlink="">
      <xdr:nvSpPr>
        <xdr:cNvPr id="343" name="楕円 342">
          <a:extLst>
            <a:ext uri="{FF2B5EF4-FFF2-40B4-BE49-F238E27FC236}">
              <a16:creationId xmlns:a16="http://schemas.microsoft.com/office/drawing/2014/main" id="{C1D9C80D-A728-4F16-90E5-6B94E7A90AA3}"/>
            </a:ext>
          </a:extLst>
        </xdr:cNvPr>
        <xdr:cNvSpPr/>
      </xdr:nvSpPr>
      <xdr:spPr>
        <a:xfrm>
          <a:off x="14351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143255</xdr:rowOff>
    </xdr:from>
    <xdr:ext cx="762000" cy="259045"/>
    <xdr:sp macro="" textlink="">
      <xdr:nvSpPr>
        <xdr:cNvPr id="344" name="テキスト ボックス 343">
          <a:extLst>
            <a:ext uri="{FF2B5EF4-FFF2-40B4-BE49-F238E27FC236}">
              <a16:creationId xmlns:a16="http://schemas.microsoft.com/office/drawing/2014/main" id="{B17AF99E-493E-4F28-A30D-3427C00558EF}"/>
            </a:ext>
          </a:extLst>
        </xdr:cNvPr>
        <xdr:cNvSpPr txBox="1"/>
      </xdr:nvSpPr>
      <xdr:spPr>
        <a:xfrm>
          <a:off x="14020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5" name="楕円 344">
          <a:extLst>
            <a:ext uri="{FF2B5EF4-FFF2-40B4-BE49-F238E27FC236}">
              <a16:creationId xmlns:a16="http://schemas.microsoft.com/office/drawing/2014/main" id="{F8F80FD6-6910-452D-A41C-D3D18C78F438}"/>
            </a:ext>
          </a:extLst>
        </xdr:cNvPr>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46" name="テキスト ボックス 345">
          <a:extLst>
            <a:ext uri="{FF2B5EF4-FFF2-40B4-BE49-F238E27FC236}">
              <a16:creationId xmlns:a16="http://schemas.microsoft.com/office/drawing/2014/main" id="{AC632125-F20C-4958-857F-EF835B41FB0B}"/>
            </a:ext>
          </a:extLst>
        </xdr:cNvPr>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75CEF30-B3E5-4AFD-A12E-0221FA9E9D7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9591D73-6B06-472D-82A5-97F697E7E87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DDC5C6A-1605-4FB5-9A65-7ABF44BD387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3607A91D-BD8F-4949-851B-BB28C15610D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826EE78F-E740-4EB5-91AE-899FD6E93B1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71CAB0CE-3487-4687-AE36-EC8F8211B4A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DE7A886-07CD-4A4F-8A84-7B301131870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FDE3058-1F34-43FF-91DE-5028C707DB5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ABAABA7-4638-4074-8C24-A32F8D539B8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D53B641-945C-4871-A60B-00B1F01B561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741D79E-CFCD-4759-84CF-34EDF3B9E3F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4539612-19FB-40FF-9B3E-F339B5ED035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3C6D0063-0BE0-4896-8092-88AEE24045D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令和４年度の実質公債費比率は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となり、ここ数年間においては上昇し続けていたが、令和４年度では前年度比において△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％減少した。数値は改善したものの、実質公債費比率は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年間の平均により算出しており、単年度での比較では令和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であるのに対し令和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であり、上昇している。減少した理由は、単年度において数値が高かった令和元年度分（</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年度分算出時に反映されていたのに対し、令和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年度分は算出対象外となったことが大きな原因である。</a:t>
          </a:r>
        </a:p>
        <a:p>
          <a:r>
            <a:rPr kumimoji="1" lang="ja-JP" altLang="en-US" sz="1300">
              <a:latin typeface="ＭＳ Ｐゴシック" panose="020B0600070205080204" pitchFamily="50" charset="-128"/>
              <a:ea typeface="ＭＳ Ｐゴシック" panose="020B0600070205080204" pitchFamily="50" charset="-128"/>
            </a:rPr>
            <a:t>　引き続き財政の健全化を確保した運営に努める。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F48D5D5-E2EA-41D7-9A60-7685D2DF37C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206A0B2-0A0E-4A74-9EF3-9B3918C55C5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849E41F-552E-4908-BD3F-5868E3D6E44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2E2EDD34-DD4C-4460-B913-B2174A7DBFA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205BEAC-0354-4135-A7A8-38BCB02D06A5}"/>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C176F40E-6E06-44FB-ABE5-94DFEA144D43}"/>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1808E8FA-8955-4923-AFC8-E4F8E4E2DC5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1BC85387-FD20-4A1B-AC08-AF8FEFA04C8F}"/>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97DA5D90-F586-48A1-9CAF-BB25CE3CDC26}"/>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A6494BB4-72C0-4340-8EAD-91162DAC2F8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292AB829-F36B-4929-AF14-CD151CA024D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F528C12C-AD3A-4A66-9F67-CACC6288713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63AB927F-9A64-48E7-867E-5CD3CECA1DA1}"/>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4831390-DE15-4392-850F-4C5130CEE5A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6BEF36D4-A23B-4C3C-8D18-FFF3305203F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A93A2CD-0F11-4B12-BA1C-7146D4DFC16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882276F5-DFBF-4CB8-9D5C-F66D39C8FCC8}"/>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FA53DD69-2D2C-4735-B450-DA8562F3D2F1}"/>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BAC8A430-1B2D-484B-A507-241FD134E824}"/>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F43FCB1C-FE26-4B1B-8365-DDC6DA65DF65}"/>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A61DF1D6-4F5A-4BB3-A9AA-EB7D5ADFD22F}"/>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17599</xdr:rowOff>
    </xdr:from>
    <xdr:to>
      <xdr:col>81</xdr:col>
      <xdr:colOff>44450</xdr:colOff>
      <xdr:row>41</xdr:row>
      <xdr:rowOff>31387</xdr:rowOff>
    </xdr:to>
    <xdr:cxnSp macro="">
      <xdr:nvCxnSpPr>
        <xdr:cNvPr id="381" name="直線コネクタ 380">
          <a:extLst>
            <a:ext uri="{FF2B5EF4-FFF2-40B4-BE49-F238E27FC236}">
              <a16:creationId xmlns:a16="http://schemas.microsoft.com/office/drawing/2014/main" id="{4BB33F84-EBD7-434A-8FBC-9B7C0DC74DC1}"/>
            </a:ext>
          </a:extLst>
        </xdr:cNvPr>
        <xdr:cNvCxnSpPr/>
      </xdr:nvCxnSpPr>
      <xdr:spPr>
        <a:xfrm flipV="1">
          <a:off x="16179800" y="704704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2A004E47-5D9E-4962-9F69-7067C8CE63BC}"/>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D5A2B33-BD6C-4D64-8FE4-DEF12C06845E}"/>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17599</xdr:rowOff>
    </xdr:from>
    <xdr:to>
      <xdr:col>77</xdr:col>
      <xdr:colOff>44450</xdr:colOff>
      <xdr:row>41</xdr:row>
      <xdr:rowOff>31387</xdr:rowOff>
    </xdr:to>
    <xdr:cxnSp macro="">
      <xdr:nvCxnSpPr>
        <xdr:cNvPr id="384" name="直線コネクタ 383">
          <a:extLst>
            <a:ext uri="{FF2B5EF4-FFF2-40B4-BE49-F238E27FC236}">
              <a16:creationId xmlns:a16="http://schemas.microsoft.com/office/drawing/2014/main" id="{9C500ED7-91AF-4AE4-9FF6-E0C9C4DAF742}"/>
            </a:ext>
          </a:extLst>
        </xdr:cNvPr>
        <xdr:cNvCxnSpPr/>
      </xdr:nvCxnSpPr>
      <xdr:spPr>
        <a:xfrm>
          <a:off x="15290800" y="70470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DECDE5C3-E745-4A8F-9EAA-4B5CA8F692B5}"/>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6985691B-831A-4C6E-B60A-5EDC389E3AB7}"/>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147683</xdr:rowOff>
    </xdr:from>
    <xdr:to>
      <xdr:col>72</xdr:col>
      <xdr:colOff>203200</xdr:colOff>
      <xdr:row>41</xdr:row>
      <xdr:rowOff>17599</xdr:rowOff>
    </xdr:to>
    <xdr:cxnSp macro="">
      <xdr:nvCxnSpPr>
        <xdr:cNvPr id="387" name="直線コネクタ 386">
          <a:extLst>
            <a:ext uri="{FF2B5EF4-FFF2-40B4-BE49-F238E27FC236}">
              <a16:creationId xmlns:a16="http://schemas.microsoft.com/office/drawing/2014/main" id="{94F5223A-BA27-41A3-9EE3-A9E2B142B552}"/>
            </a:ext>
          </a:extLst>
        </xdr:cNvPr>
        <xdr:cNvCxnSpPr/>
      </xdr:nvCxnSpPr>
      <xdr:spPr>
        <a:xfrm>
          <a:off x="14401800" y="70056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B48B8953-4EE9-4904-A06B-C55F3D26FECF}"/>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572ABD0A-820D-4313-B65F-EAF0A3474675}"/>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147683</xdr:rowOff>
    </xdr:to>
    <xdr:cxnSp macro="">
      <xdr:nvCxnSpPr>
        <xdr:cNvPr id="390" name="直線コネクタ 389">
          <a:extLst>
            <a:ext uri="{FF2B5EF4-FFF2-40B4-BE49-F238E27FC236}">
              <a16:creationId xmlns:a16="http://schemas.microsoft.com/office/drawing/2014/main" id="{3183D40B-1E5D-46A9-A948-F0170B42B80A}"/>
            </a:ext>
          </a:extLst>
        </xdr:cNvPr>
        <xdr:cNvCxnSpPr/>
      </xdr:nvCxnSpPr>
      <xdr:spPr>
        <a:xfrm>
          <a:off x="13512800" y="69298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47E7AFCD-7ACC-4394-A8D4-75D40FF3CB85}"/>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304D9C34-7D9A-4118-9DDF-FF6BC83B419A}"/>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95FCB3CB-EADC-4565-9CB1-9195FA37F103}"/>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A2D816C2-F760-40F8-9984-534AD2F737FE}"/>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0F64048-9D8B-41B1-91D2-E724CA371F6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29901E9-D270-4CAF-AD5E-F63960E3582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19B3109-CAB0-44D9-A6C8-F21571C5A35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D9EC45C-4BA0-4BC8-A33A-084312BC66A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BA717BE-367B-4901-A639-6419C66BD4A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400" name="楕円 399">
          <a:extLst>
            <a:ext uri="{FF2B5EF4-FFF2-40B4-BE49-F238E27FC236}">
              <a16:creationId xmlns:a16="http://schemas.microsoft.com/office/drawing/2014/main" id="{E87C5367-21D5-46B9-9FED-FDE3089532EF}"/>
            </a:ext>
          </a:extLst>
        </xdr:cNvPr>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110326</xdr:rowOff>
    </xdr:from>
    <xdr:ext cx="762000" cy="259045"/>
    <xdr:sp macro="" textlink="">
      <xdr:nvSpPr>
        <xdr:cNvPr id="401" name="公債費負担の状況該当値テキスト">
          <a:extLst>
            <a:ext uri="{FF2B5EF4-FFF2-40B4-BE49-F238E27FC236}">
              <a16:creationId xmlns:a16="http://schemas.microsoft.com/office/drawing/2014/main" id="{A4E472B5-4D6F-4593-A1D0-A65C8F12F675}"/>
            </a:ext>
          </a:extLst>
        </xdr:cNvPr>
        <xdr:cNvSpPr txBox="1"/>
      </xdr:nvSpPr>
      <xdr:spPr>
        <a:xfrm>
          <a:off x="171069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152037</xdr:rowOff>
    </xdr:from>
    <xdr:to>
      <xdr:col>77</xdr:col>
      <xdr:colOff>95250</xdr:colOff>
      <xdr:row>41</xdr:row>
      <xdr:rowOff>82187</xdr:rowOff>
    </xdr:to>
    <xdr:sp macro="" textlink="">
      <xdr:nvSpPr>
        <xdr:cNvPr id="402" name="楕円 401">
          <a:extLst>
            <a:ext uri="{FF2B5EF4-FFF2-40B4-BE49-F238E27FC236}">
              <a16:creationId xmlns:a16="http://schemas.microsoft.com/office/drawing/2014/main" id="{E5403A5F-F17D-4DD7-8D6E-8255DB4F2C1C}"/>
            </a:ext>
          </a:extLst>
        </xdr:cNvPr>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66964</xdr:rowOff>
    </xdr:from>
    <xdr:ext cx="736600" cy="259045"/>
    <xdr:sp macro="" textlink="">
      <xdr:nvSpPr>
        <xdr:cNvPr id="403" name="テキスト ボックス 402">
          <a:extLst>
            <a:ext uri="{FF2B5EF4-FFF2-40B4-BE49-F238E27FC236}">
              <a16:creationId xmlns:a16="http://schemas.microsoft.com/office/drawing/2014/main" id="{449F7EF6-1F15-464F-88AF-99E030AA95D4}"/>
            </a:ext>
          </a:extLst>
        </xdr:cNvPr>
        <xdr:cNvSpPr txBox="1"/>
      </xdr:nvSpPr>
      <xdr:spPr>
        <a:xfrm>
          <a:off x="15798800" y="709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404" name="楕円 403">
          <a:extLst>
            <a:ext uri="{FF2B5EF4-FFF2-40B4-BE49-F238E27FC236}">
              <a16:creationId xmlns:a16="http://schemas.microsoft.com/office/drawing/2014/main" id="{F90539E7-89CD-43E1-AADF-DF11D463C17D}"/>
            </a:ext>
          </a:extLst>
        </xdr:cNvPr>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405" name="テキスト ボックス 404">
          <a:extLst>
            <a:ext uri="{FF2B5EF4-FFF2-40B4-BE49-F238E27FC236}">
              <a16:creationId xmlns:a16="http://schemas.microsoft.com/office/drawing/2014/main" id="{5D03D6CB-8669-4080-9E35-8665A27D09D9}"/>
            </a:ext>
          </a:extLst>
        </xdr:cNvPr>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96883</xdr:rowOff>
    </xdr:from>
    <xdr:to>
      <xdr:col>68</xdr:col>
      <xdr:colOff>203200</xdr:colOff>
      <xdr:row>41</xdr:row>
      <xdr:rowOff>27033</xdr:rowOff>
    </xdr:to>
    <xdr:sp macro="" textlink="">
      <xdr:nvSpPr>
        <xdr:cNvPr id="406" name="楕円 405">
          <a:extLst>
            <a:ext uri="{FF2B5EF4-FFF2-40B4-BE49-F238E27FC236}">
              <a16:creationId xmlns:a16="http://schemas.microsoft.com/office/drawing/2014/main" id="{B8A161AD-412B-478F-A85C-CDD87806D04D}"/>
            </a:ext>
          </a:extLst>
        </xdr:cNvPr>
        <xdr:cNvSpPr/>
      </xdr:nvSpPr>
      <xdr:spPr>
        <a:xfrm>
          <a:off x="14351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407" name="テキスト ボックス 406">
          <a:extLst>
            <a:ext uri="{FF2B5EF4-FFF2-40B4-BE49-F238E27FC236}">
              <a16:creationId xmlns:a16="http://schemas.microsoft.com/office/drawing/2014/main" id="{5033AE6C-BED3-4148-9620-6F1B895B154A}"/>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08" name="楕円 407">
          <a:extLst>
            <a:ext uri="{FF2B5EF4-FFF2-40B4-BE49-F238E27FC236}">
              <a16:creationId xmlns:a16="http://schemas.microsoft.com/office/drawing/2014/main" id="{62725271-51C8-4559-920D-B24E235F045C}"/>
            </a:ext>
          </a:extLst>
        </xdr:cNvPr>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09" name="テキスト ボックス 408">
          <a:extLst>
            <a:ext uri="{FF2B5EF4-FFF2-40B4-BE49-F238E27FC236}">
              <a16:creationId xmlns:a16="http://schemas.microsoft.com/office/drawing/2014/main" id="{76BD4763-4858-4980-A199-D18AC76A63C7}"/>
            </a:ext>
          </a:extLst>
        </xdr:cNvPr>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A2ED64E-047F-458D-935C-59E6BC6ECC0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7656C29-0C35-4D0E-AF43-00BC3DBA953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5B735482-A06B-450E-B484-AC43969236E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07D3D49-2ACC-4545-8B6E-6156847F0AC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44345E9-26EF-4DAB-8ED7-3B8F5BEB9B3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7C2DD13-3EE7-401A-9134-E0F788514D7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10BF178-5427-4C60-AA4D-C6BB1B5034E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A21BBFA-00CE-4463-B916-23FC6FABFF7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13ED819-F035-4E88-A28E-5FF432FF326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3CD3457-7BB5-4889-B066-F8A207A475A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7599F6E-2C6E-4330-B4FB-6E9D0C44DBD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73B409E-29FC-40AE-BAF4-EA6B6AA0D07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40E33E1-3C48-440C-B40E-FF0EB836A88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令和４年度の将来負担比率は</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減少した主な要因として、新規地方債借入の抑制に努めたことによる地方残高の減少が上げられるが、依然として類似団体平均値、全国平均値、県内平均と比較した場合高水準にある。今後も新規地方債の発行には注意を払い、発行の際には交付税措置が有利な地方債メニューを選択するなどして将来負担比率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E11568E-4098-4BAD-89B0-A5FE6757392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CFC10C0-03C4-43BA-BB4A-03B0532B996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B121C6F-9079-4059-8CB6-C0AAA249DF7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CEB35DEB-EAC8-4B64-9E9E-F6A4E93EFC9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DED0A4C8-2A27-47DF-A9EC-550FCCD8553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71909633-A128-40EC-898E-1B18F90F49B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DC373095-5945-4662-8B95-607A6880FED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02858B1-10BF-4807-8ADA-820EFA0EEA6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198D8B0F-3E64-4726-8F24-EAE9D2CCE08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526CA919-B1B3-4362-9B68-811CD7FAE16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C3ED7421-F574-4C1B-959C-6870C1CDEEF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14AF91C8-EBCA-4BE4-948D-B9B17D9560D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CDC130C-5123-4949-9AFB-231326A2577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80ABF5A-18F9-493B-B032-4307321BF53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AF29269E-58DF-40A3-B6B7-6FB17B49A2E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879E0E28-5249-4DCC-899D-75DF5C6696E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F824038A-6F9F-41B4-8331-ED06AF432DC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2CD0F357-4315-4BEC-859E-6FC9A1708942}"/>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307C0D57-4A5B-480E-960E-8F2B3BFD1C12}"/>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E6ECBDFB-CACB-4E24-85AF-1A403999D71F}"/>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3702EFAC-9F35-4958-BBA6-681D77E80722}"/>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16BBB39D-C227-4792-B0E9-AB6595B505D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63198</xdr:rowOff>
    </xdr:to>
    <xdr:cxnSp macro="">
      <xdr:nvCxnSpPr>
        <xdr:cNvPr id="445" name="直線コネクタ 444">
          <a:extLst>
            <a:ext uri="{FF2B5EF4-FFF2-40B4-BE49-F238E27FC236}">
              <a16:creationId xmlns:a16="http://schemas.microsoft.com/office/drawing/2014/main" id="{4FA6D8FE-96E1-4A35-A228-4B86BA47653B}"/>
            </a:ext>
          </a:extLst>
        </xdr:cNvPr>
        <xdr:cNvCxnSpPr/>
      </xdr:nvCxnSpPr>
      <xdr:spPr>
        <a:xfrm flipV="1">
          <a:off x="16179800" y="2620010"/>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F7AE73A6-3973-4658-AE50-04EAD6A227FB}"/>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FC35FE0F-F8F7-4145-9F11-83D9C59FB4A2}"/>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63198</xdr:rowOff>
    </xdr:from>
    <xdr:to>
      <xdr:col>77</xdr:col>
      <xdr:colOff>44450</xdr:colOff>
      <xdr:row>16</xdr:row>
      <xdr:rowOff>22739</xdr:rowOff>
    </xdr:to>
    <xdr:cxnSp macro="">
      <xdr:nvCxnSpPr>
        <xdr:cNvPr id="448" name="直線コネクタ 447">
          <a:extLst>
            <a:ext uri="{FF2B5EF4-FFF2-40B4-BE49-F238E27FC236}">
              <a16:creationId xmlns:a16="http://schemas.microsoft.com/office/drawing/2014/main" id="{D1EB0EB0-5F66-4D31-9F57-D53B01D4A456}"/>
            </a:ext>
          </a:extLst>
        </xdr:cNvPr>
        <xdr:cNvCxnSpPr/>
      </xdr:nvCxnSpPr>
      <xdr:spPr>
        <a:xfrm flipV="1">
          <a:off x="15290800" y="2634948"/>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3E0B1AC6-E485-4728-BB9C-CF152186C3C2}"/>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D85E34BC-6EAF-4B11-A542-5795ACF08E5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22739</xdr:rowOff>
    </xdr:from>
    <xdr:to>
      <xdr:col>72</xdr:col>
      <xdr:colOff>203200</xdr:colOff>
      <xdr:row>16</xdr:row>
      <xdr:rowOff>114663</xdr:rowOff>
    </xdr:to>
    <xdr:cxnSp macro="">
      <xdr:nvCxnSpPr>
        <xdr:cNvPr id="451" name="直線コネクタ 450">
          <a:extLst>
            <a:ext uri="{FF2B5EF4-FFF2-40B4-BE49-F238E27FC236}">
              <a16:creationId xmlns:a16="http://schemas.microsoft.com/office/drawing/2014/main" id="{042D68EB-FC67-4C0C-BF26-A081CA49341D}"/>
            </a:ext>
          </a:extLst>
        </xdr:cNvPr>
        <xdr:cNvCxnSpPr/>
      </xdr:nvCxnSpPr>
      <xdr:spPr>
        <a:xfrm flipV="1">
          <a:off x="14401800" y="276593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1EBA4D7E-8923-4CC5-93F1-EEBDC35BBEB8}"/>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42818C82-039F-4EAF-BE44-5A1C326D4AB2}"/>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114663</xdr:rowOff>
    </xdr:from>
    <xdr:to>
      <xdr:col>68</xdr:col>
      <xdr:colOff>152400</xdr:colOff>
      <xdr:row>16</xdr:row>
      <xdr:rowOff>125004</xdr:rowOff>
    </xdr:to>
    <xdr:cxnSp macro="">
      <xdr:nvCxnSpPr>
        <xdr:cNvPr id="454" name="直線コネクタ 453">
          <a:extLst>
            <a:ext uri="{FF2B5EF4-FFF2-40B4-BE49-F238E27FC236}">
              <a16:creationId xmlns:a16="http://schemas.microsoft.com/office/drawing/2014/main" id="{9DAC9772-202D-4D2A-8230-147CE73734DE}"/>
            </a:ext>
          </a:extLst>
        </xdr:cNvPr>
        <xdr:cNvCxnSpPr/>
      </xdr:nvCxnSpPr>
      <xdr:spPr>
        <a:xfrm flipV="1">
          <a:off x="13512800" y="28578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4D8823F5-6046-4376-8E37-ECF526DB4001}"/>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B39B89B2-5652-49B2-ACC7-1E42938A8A0B}"/>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6869BBD-9C0A-4FD6-8F88-1624C95BDF64}"/>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A0045D8D-9B53-4E09-815B-12E1F66B2825}"/>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233CC06-072D-40B8-8CA9-97A34288754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3F72E36-392D-43DF-AB39-95A5716EB77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A060359-FDC9-47D5-9DB0-948C3F026DE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213F6FC2-2B6D-43F0-A528-5C325011490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6A34887-D0DC-4FB5-83C5-E91197C8F86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64" name="楕円 463">
          <a:extLst>
            <a:ext uri="{FF2B5EF4-FFF2-40B4-BE49-F238E27FC236}">
              <a16:creationId xmlns:a16="http://schemas.microsoft.com/office/drawing/2014/main" id="{AE0FBA99-427B-4CFE-B780-D752EE33009A}"/>
            </a:ext>
          </a:extLst>
        </xdr:cNvPr>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65" name="将来負担の状況該当値テキスト">
          <a:extLst>
            <a:ext uri="{FF2B5EF4-FFF2-40B4-BE49-F238E27FC236}">
              <a16:creationId xmlns:a16="http://schemas.microsoft.com/office/drawing/2014/main" id="{2F09C9EA-7952-4F79-9B31-6CC83922153B}"/>
            </a:ext>
          </a:extLst>
        </xdr:cNvPr>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12398</xdr:rowOff>
    </xdr:from>
    <xdr:to>
      <xdr:col>77</xdr:col>
      <xdr:colOff>95250</xdr:colOff>
      <xdr:row>15</xdr:row>
      <xdr:rowOff>113998</xdr:rowOff>
    </xdr:to>
    <xdr:sp macro="" textlink="">
      <xdr:nvSpPr>
        <xdr:cNvPr id="466" name="楕円 465">
          <a:extLst>
            <a:ext uri="{FF2B5EF4-FFF2-40B4-BE49-F238E27FC236}">
              <a16:creationId xmlns:a16="http://schemas.microsoft.com/office/drawing/2014/main" id="{329876DB-8E10-40E7-8AB9-9B580897809B}"/>
            </a:ext>
          </a:extLst>
        </xdr:cNvPr>
        <xdr:cNvSpPr/>
      </xdr:nvSpPr>
      <xdr:spPr>
        <a:xfrm>
          <a:off x="16129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98775</xdr:rowOff>
    </xdr:from>
    <xdr:ext cx="736600" cy="259045"/>
    <xdr:sp macro="" textlink="">
      <xdr:nvSpPr>
        <xdr:cNvPr id="467" name="テキスト ボックス 466">
          <a:extLst>
            <a:ext uri="{FF2B5EF4-FFF2-40B4-BE49-F238E27FC236}">
              <a16:creationId xmlns:a16="http://schemas.microsoft.com/office/drawing/2014/main" id="{487DBA92-D5F7-46DD-B82A-D1BC8065324B}"/>
            </a:ext>
          </a:extLst>
        </xdr:cNvPr>
        <xdr:cNvSpPr txBox="1"/>
      </xdr:nvSpPr>
      <xdr:spPr>
        <a:xfrm>
          <a:off x="15798800" y="267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143389</xdr:rowOff>
    </xdr:from>
    <xdr:to>
      <xdr:col>73</xdr:col>
      <xdr:colOff>44450</xdr:colOff>
      <xdr:row>16</xdr:row>
      <xdr:rowOff>73539</xdr:rowOff>
    </xdr:to>
    <xdr:sp macro="" textlink="">
      <xdr:nvSpPr>
        <xdr:cNvPr id="468" name="楕円 467">
          <a:extLst>
            <a:ext uri="{FF2B5EF4-FFF2-40B4-BE49-F238E27FC236}">
              <a16:creationId xmlns:a16="http://schemas.microsoft.com/office/drawing/2014/main" id="{75623F9C-B1C8-44DD-87DC-30DE0E047964}"/>
            </a:ext>
          </a:extLst>
        </xdr:cNvPr>
        <xdr:cNvSpPr/>
      </xdr:nvSpPr>
      <xdr:spPr>
        <a:xfrm>
          <a:off x="15240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58316</xdr:rowOff>
    </xdr:from>
    <xdr:ext cx="762000" cy="259045"/>
    <xdr:sp macro="" textlink="">
      <xdr:nvSpPr>
        <xdr:cNvPr id="469" name="テキスト ボックス 468">
          <a:extLst>
            <a:ext uri="{FF2B5EF4-FFF2-40B4-BE49-F238E27FC236}">
              <a16:creationId xmlns:a16="http://schemas.microsoft.com/office/drawing/2014/main" id="{2AAC234A-CD40-453A-8563-65F2B395717F}"/>
            </a:ext>
          </a:extLst>
        </xdr:cNvPr>
        <xdr:cNvSpPr txBox="1"/>
      </xdr:nvSpPr>
      <xdr:spPr>
        <a:xfrm>
          <a:off x="14909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63863</xdr:rowOff>
    </xdr:from>
    <xdr:to>
      <xdr:col>68</xdr:col>
      <xdr:colOff>203200</xdr:colOff>
      <xdr:row>16</xdr:row>
      <xdr:rowOff>165463</xdr:rowOff>
    </xdr:to>
    <xdr:sp macro="" textlink="">
      <xdr:nvSpPr>
        <xdr:cNvPr id="470" name="楕円 469">
          <a:extLst>
            <a:ext uri="{FF2B5EF4-FFF2-40B4-BE49-F238E27FC236}">
              <a16:creationId xmlns:a16="http://schemas.microsoft.com/office/drawing/2014/main" id="{D0F7AA76-ADEE-4531-8ABB-CBF63AA5F8E6}"/>
            </a:ext>
          </a:extLst>
        </xdr:cNvPr>
        <xdr:cNvSpPr/>
      </xdr:nvSpPr>
      <xdr:spPr>
        <a:xfrm>
          <a:off x="14351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150240</xdr:rowOff>
    </xdr:from>
    <xdr:ext cx="762000" cy="259045"/>
    <xdr:sp macro="" textlink="">
      <xdr:nvSpPr>
        <xdr:cNvPr id="471" name="テキスト ボックス 470">
          <a:extLst>
            <a:ext uri="{FF2B5EF4-FFF2-40B4-BE49-F238E27FC236}">
              <a16:creationId xmlns:a16="http://schemas.microsoft.com/office/drawing/2014/main" id="{675233C9-D14E-4BE0-8799-D30D626A99D8}"/>
            </a:ext>
          </a:extLst>
        </xdr:cNvPr>
        <xdr:cNvSpPr txBox="1"/>
      </xdr:nvSpPr>
      <xdr:spPr>
        <a:xfrm>
          <a:off x="14020800" y="28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74204</xdr:rowOff>
    </xdr:from>
    <xdr:to>
      <xdr:col>64</xdr:col>
      <xdr:colOff>152400</xdr:colOff>
      <xdr:row>17</xdr:row>
      <xdr:rowOff>4354</xdr:rowOff>
    </xdr:to>
    <xdr:sp macro="" textlink="">
      <xdr:nvSpPr>
        <xdr:cNvPr id="472" name="楕円 471">
          <a:extLst>
            <a:ext uri="{FF2B5EF4-FFF2-40B4-BE49-F238E27FC236}">
              <a16:creationId xmlns:a16="http://schemas.microsoft.com/office/drawing/2014/main" id="{23098701-A296-4D56-8BE3-9946CBBFB98A}"/>
            </a:ext>
          </a:extLst>
        </xdr:cNvPr>
        <xdr:cNvSpPr/>
      </xdr:nvSpPr>
      <xdr:spPr>
        <a:xfrm>
          <a:off x="134620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160581</xdr:rowOff>
    </xdr:from>
    <xdr:ext cx="762000" cy="259045"/>
    <xdr:sp macro="" textlink="">
      <xdr:nvSpPr>
        <xdr:cNvPr id="473" name="テキスト ボックス 472">
          <a:extLst>
            <a:ext uri="{FF2B5EF4-FFF2-40B4-BE49-F238E27FC236}">
              <a16:creationId xmlns:a16="http://schemas.microsoft.com/office/drawing/2014/main" id="{5CBCEE1C-758C-4DC1-87D3-F434F10613CC}"/>
            </a:ext>
          </a:extLst>
        </xdr:cNvPr>
        <xdr:cNvSpPr txBox="1"/>
      </xdr:nvSpPr>
      <xdr:spPr>
        <a:xfrm>
          <a:off x="13131800" y="290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年度の人件費は前年度と比較し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上昇し、類似団体と比較し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高い水準となった。今後も事務の効率化による時間外の抑制に取り組む等をして、人件費の抑制に努める。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年度の物件費は前年度と比較し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ているものの、依然として類似団体との比較では低い水準にある。なお、今後については各種事業の委託や一部公共施設の指定管理者制度の導入等の検討がなされており、増加する見込みであることから、引き続き類似団体と大きな乖離が生じないよう、注視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143002</xdr:rowOff>
    </xdr:from>
    <xdr:to>
      <xdr:col>82</xdr:col>
      <xdr:colOff>107950</xdr:colOff>
      <xdr:row>14</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718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14</xdr:row>
      <xdr:rowOff>117856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718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117856</xdr:rowOff>
    </xdr:from>
    <xdr:to>
      <xdr:col>73</xdr:col>
      <xdr:colOff>180975</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18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17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92202</xdr:rowOff>
    </xdr:from>
    <xdr:to>
      <xdr:col>78</xdr:col>
      <xdr:colOff>120650</xdr:colOff>
      <xdr:row>14</xdr:row>
      <xdr:rowOff>22352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32529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67056</xdr:rowOff>
    </xdr:from>
    <xdr:to>
      <xdr:col>74</xdr:col>
      <xdr:colOff>31750</xdr:colOff>
      <xdr:row>14</xdr:row>
      <xdr:rowOff>168656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7383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137922</xdr:rowOff>
    </xdr:from>
    <xdr:to>
      <xdr:col>65</xdr:col>
      <xdr:colOff>53975</xdr:colOff>
      <xdr:row>14</xdr:row>
      <xdr:rowOff>68072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78249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年度の扶助費は前年度と比較し、△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主な減少理由は利用者減少による施設型給付費の減少や、入院件数の減少により子ども医療費に係る経費が減少したことによる。今後も適正な事業を見極め、財政を圧迫することがない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高い数値となり、類似団体との乖離が大きく発生した結果となった。その他費用について、大きな割合を占めるものは、特別会計への繰出金であり、特に介護保険事業会計への繰出金、後期高齢者医医療療養給付費の負担金は増加の一途を辿っており、今後も増加が見込まれる。各特別会計においても経費削減を徹底し、また受益者負担等を考慮し繰出金の抑制に努めていき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58</xdr:row>
      <xdr:rowOff>39915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316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135165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60</xdr:row>
      <xdr:rowOff>23585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187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144235</xdr:rowOff>
    </xdr:from>
    <xdr:to>
      <xdr:col>65</xdr:col>
      <xdr:colOff>53975</xdr:colOff>
      <xdr:row>60</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年度の補助費は令和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減少したものの、類似団体、全国平均、県平均との比較において全て高い結果となった。今後も各団体への補助金の見直し等により継続的に削減を図るよう努める。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872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66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39</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27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令和４年度の公債は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過年度に借入した地方債の元金据置期間終了に伴う元金償還の増加が主な要因である。今後について、地方債の償還額は減少見込であり、公債費は減少する見込みであるが、引き続き地方債に大きく頼ることない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51563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130573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87140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87140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増加したものの、公債費外全体では類似団体との乖離は減少した。補助費等については、類似団体との乖離が大きいため、引き続き事務見直しをする等の検討を行い削減に努めていく。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79</xdr:row>
      <xdr:rowOff>16511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05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77470</xdr:rowOff>
    </xdr:from>
    <xdr:to>
      <xdr:col>78</xdr:col>
      <xdr:colOff>69850</xdr:colOff>
      <xdr:row>79</xdr:row>
      <xdr:rowOff>142239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05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79</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75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96520</xdr:rowOff>
    </xdr:from>
    <xdr:to>
      <xdr:col>69</xdr:col>
      <xdr:colOff>92075</xdr:colOff>
      <xdr:row>79</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41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26670</xdr:rowOff>
    </xdr:from>
    <xdr:to>
      <xdr:col>78</xdr:col>
      <xdr:colOff>120650</xdr:colOff>
      <xdr:row>78</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113047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56814</xdr:rowOff>
    </xdr:from>
    <xdr:to>
      <xdr:col>29</xdr:col>
      <xdr:colOff>127000</xdr:colOff>
      <xdr:row>17</xdr:row>
      <xdr:rowOff>86140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9089"/>
          <a:ext cx="6477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41591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85357</xdr:rowOff>
    </xdr:from>
    <xdr:to>
      <xdr:col>26</xdr:col>
      <xdr:colOff>50800</xdr:colOff>
      <xdr:row>17</xdr:row>
      <xdr:rowOff>86140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47632"/>
          <a:ext cx="698500" cy="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85357</xdr:rowOff>
    </xdr:from>
    <xdr:to>
      <xdr:col>22</xdr:col>
      <xdr:colOff>114300</xdr:colOff>
      <xdr:row>17</xdr:row>
      <xdr:rowOff>129819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7632"/>
          <a:ext cx="698500" cy="44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129819</xdr:rowOff>
    </xdr:from>
    <xdr:to>
      <xdr:col>18</xdr:col>
      <xdr:colOff>177800</xdr:colOff>
      <xdr:row>17</xdr:row>
      <xdr:rowOff>136841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2094"/>
          <a:ext cx="6985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6014</xdr:rowOff>
    </xdr:from>
    <xdr:to>
      <xdr:col>29</xdr:col>
      <xdr:colOff>177800</xdr:colOff>
      <xdr:row>17</xdr:row>
      <xdr:rowOff>107614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22541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35340</xdr:rowOff>
    </xdr:from>
    <xdr:to>
      <xdr:col>26</xdr:col>
      <xdr:colOff>101600</xdr:colOff>
      <xdr:row>17</xdr:row>
      <xdr:rowOff>136940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147117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34557</xdr:rowOff>
    </xdr:from>
    <xdr:to>
      <xdr:col>22</xdr:col>
      <xdr:colOff>165100</xdr:colOff>
      <xdr:row>17</xdr:row>
      <xdr:rowOff>136157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146334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79019</xdr:rowOff>
    </xdr:from>
    <xdr:to>
      <xdr:col>19</xdr:col>
      <xdr:colOff>38100</xdr:colOff>
      <xdr:row>18</xdr:row>
      <xdr:rowOff>9169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19346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86041</xdr:rowOff>
    </xdr:from>
    <xdr:to>
      <xdr:col>15</xdr:col>
      <xdr:colOff>101600</xdr:colOff>
      <xdr:row>18</xdr:row>
      <xdr:rowOff>16191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26368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248424</xdr:rowOff>
    </xdr:from>
    <xdr:to>
      <xdr:col>29</xdr:col>
      <xdr:colOff>127000</xdr:colOff>
      <xdr:row>35</xdr:row>
      <xdr:rowOff>250082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58774"/>
          <a:ext cx="647700" cy="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233202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3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250082</xdr:rowOff>
    </xdr:from>
    <xdr:to>
      <xdr:col>26</xdr:col>
      <xdr:colOff>50800</xdr:colOff>
      <xdr:row>35</xdr:row>
      <xdr:rowOff>261989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0432"/>
          <a:ext cx="698500" cy="1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261683</xdr:rowOff>
    </xdr:from>
    <xdr:to>
      <xdr:col>22</xdr:col>
      <xdr:colOff>114300</xdr:colOff>
      <xdr:row>35</xdr:row>
      <xdr:rowOff>261989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72033"/>
          <a:ext cx="698500" cy="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261683</xdr:rowOff>
    </xdr:from>
    <xdr:to>
      <xdr:col>18</xdr:col>
      <xdr:colOff>177800</xdr:colOff>
      <xdr:row>35</xdr:row>
      <xdr:rowOff>314337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72033"/>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197624</xdr:rowOff>
    </xdr:from>
    <xdr:to>
      <xdr:col>29</xdr:col>
      <xdr:colOff>177800</xdr:colOff>
      <xdr:row>35</xdr:row>
      <xdr:rowOff>299224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42701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199282</xdr:rowOff>
    </xdr:from>
    <xdr:to>
      <xdr:col>26</xdr:col>
      <xdr:colOff>101600</xdr:colOff>
      <xdr:row>35</xdr:row>
      <xdr:rowOff>300882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311059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211189</xdr:rowOff>
    </xdr:from>
    <xdr:to>
      <xdr:col>22</xdr:col>
      <xdr:colOff>165100</xdr:colOff>
      <xdr:row>35</xdr:row>
      <xdr:rowOff>312789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322966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210883</xdr:rowOff>
    </xdr:from>
    <xdr:to>
      <xdr:col>19</xdr:col>
      <xdr:colOff>38100</xdr:colOff>
      <xdr:row>35</xdr:row>
      <xdr:rowOff>312483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322660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263537</xdr:rowOff>
    </xdr:from>
    <xdr:to>
      <xdr:col>15</xdr:col>
      <xdr:colOff>101600</xdr:colOff>
      <xdr:row>36</xdr:row>
      <xdr:rowOff>22237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4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9189</xdr:rowOff>
    </xdr:from>
    <xdr:to>
      <xdr:col>24</xdr:col>
      <xdr:colOff>63500</xdr:colOff>
      <xdr:row>37</xdr:row>
      <xdr:rowOff>30600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2839"/>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30600</xdr:rowOff>
    </xdr:from>
    <xdr:to>
      <xdr:col>19</xdr:col>
      <xdr:colOff>177800</xdr:colOff>
      <xdr:row>37</xdr:row>
      <xdr:rowOff>41154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425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41154</xdr:rowOff>
    </xdr:from>
    <xdr:to>
      <xdr:col>15</xdr:col>
      <xdr:colOff>50800</xdr:colOff>
      <xdr:row>37</xdr:row>
      <xdr:rowOff>163284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4804"/>
          <a:ext cx="889000" cy="1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163284</xdr:rowOff>
    </xdr:from>
    <xdr:to>
      <xdr:col>10</xdr:col>
      <xdr:colOff>114300</xdr:colOff>
      <xdr:row>37</xdr:row>
      <xdr:rowOff>166598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693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129839</xdr:rowOff>
    </xdr:from>
    <xdr:to>
      <xdr:col>24</xdr:col>
      <xdr:colOff>114300</xdr:colOff>
      <xdr:row>37</xdr:row>
      <xdr:rowOff>59989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108266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151250</xdr:rowOff>
    </xdr:from>
    <xdr:to>
      <xdr:col>20</xdr:col>
      <xdr:colOff>38100</xdr:colOff>
      <xdr:row>37</xdr:row>
      <xdr:rowOff>81400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72527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161804</xdr:rowOff>
    </xdr:from>
    <xdr:to>
      <xdr:col>15</xdr:col>
      <xdr:colOff>101600</xdr:colOff>
      <xdr:row>37</xdr:row>
      <xdr:rowOff>91954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83081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112484</xdr:rowOff>
    </xdr:from>
    <xdr:to>
      <xdr:col>10</xdr:col>
      <xdr:colOff>165100</xdr:colOff>
      <xdr:row>38</xdr:row>
      <xdr:rowOff>42634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33761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115799</xdr:rowOff>
    </xdr:from>
    <xdr:to>
      <xdr:col>6</xdr:col>
      <xdr:colOff>38100</xdr:colOff>
      <xdr:row>38</xdr:row>
      <xdr:rowOff>45949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37075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14943</xdr:rowOff>
    </xdr:from>
    <xdr:to>
      <xdr:col>24</xdr:col>
      <xdr:colOff>62865</xdr:colOff>
      <xdr:row>57</xdr:row>
      <xdr:rowOff>148707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8893"/>
          <a:ext cx="1270" cy="116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152534</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148707</xdr:rowOff>
    </xdr:from>
    <xdr:to>
      <xdr:col>24</xdr:col>
      <xdr:colOff>152400</xdr:colOff>
      <xdr:row>57</xdr:row>
      <xdr:rowOff>148707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2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133070</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3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14943</xdr:rowOff>
    </xdr:from>
    <xdr:to>
      <xdr:col>24</xdr:col>
      <xdr:colOff>152400</xdr:colOff>
      <xdr:row>51</xdr:row>
      <xdr:rowOff>14943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148707</xdr:rowOff>
    </xdr:from>
    <xdr:to>
      <xdr:col>24</xdr:col>
      <xdr:colOff>63500</xdr:colOff>
      <xdr:row>58</xdr:row>
      <xdr:rowOff>23238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21357"/>
          <a:ext cx="8382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80161</xdr:rowOff>
    </xdr:from>
    <xdr:to>
      <xdr:col>24</xdr:col>
      <xdr:colOff>114300</xdr:colOff>
      <xdr:row>57</xdr:row>
      <xdr:rowOff>10311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xdr:rowOff>
    </xdr:from>
    <xdr:to>
      <xdr:col>19</xdr:col>
      <xdr:colOff>177800</xdr:colOff>
      <xdr:row>58</xdr:row>
      <xdr:rowOff>23238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59122"/>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111237</xdr:rowOff>
    </xdr:from>
    <xdr:to>
      <xdr:col>20</xdr:col>
      <xdr:colOff>38100</xdr:colOff>
      <xdr:row>57</xdr:row>
      <xdr:rowOff>41387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57914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15022</xdr:rowOff>
    </xdr:from>
    <xdr:to>
      <xdr:col>15</xdr:col>
      <xdr:colOff>50800</xdr:colOff>
      <xdr:row>58</xdr:row>
      <xdr:rowOff>29920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59122"/>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147931</xdr:rowOff>
    </xdr:from>
    <xdr:to>
      <xdr:col>15</xdr:col>
      <xdr:colOff>101600</xdr:colOff>
      <xdr:row>57</xdr:row>
      <xdr:rowOff>78081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4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94608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29920</xdr:rowOff>
    </xdr:from>
    <xdr:to>
      <xdr:col>10</xdr:col>
      <xdr:colOff>114300</xdr:colOff>
      <xdr:row>58</xdr:row>
      <xdr:rowOff>52675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74020"/>
          <a:ext cx="889000" cy="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164025</xdr:rowOff>
    </xdr:from>
    <xdr:to>
      <xdr:col>10</xdr:col>
      <xdr:colOff>165100</xdr:colOff>
      <xdr:row>57</xdr:row>
      <xdr:rowOff>94175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110702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161595</xdr:rowOff>
    </xdr:from>
    <xdr:to>
      <xdr:col>6</xdr:col>
      <xdr:colOff>38100</xdr:colOff>
      <xdr:row>57</xdr:row>
      <xdr:rowOff>91745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108272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97907</xdr:rowOff>
    </xdr:from>
    <xdr:to>
      <xdr:col>24</xdr:col>
      <xdr:colOff>114300</xdr:colOff>
      <xdr:row>58</xdr:row>
      <xdr:rowOff>28057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12834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143888</xdr:rowOff>
    </xdr:from>
    <xdr:to>
      <xdr:col>20</xdr:col>
      <xdr:colOff>38100</xdr:colOff>
      <xdr:row>58</xdr:row>
      <xdr:rowOff>74038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65165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135672</xdr:rowOff>
    </xdr:from>
    <xdr:to>
      <xdr:col>15</xdr:col>
      <xdr:colOff>101600</xdr:colOff>
      <xdr:row>58</xdr:row>
      <xdr:rowOff>65822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56949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0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150570</xdr:rowOff>
    </xdr:from>
    <xdr:to>
      <xdr:col>10</xdr:col>
      <xdr:colOff>165100</xdr:colOff>
      <xdr:row>58</xdr:row>
      <xdr:rowOff>80720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71847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1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1875</xdr:rowOff>
    </xdr:from>
    <xdr:to>
      <xdr:col>6</xdr:col>
      <xdr:colOff>38100</xdr:colOff>
      <xdr:row>58</xdr:row>
      <xdr:rowOff>103475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68835</xdr:rowOff>
    </xdr:from>
    <xdr:to>
      <xdr:col>24</xdr:col>
      <xdr:colOff>63500</xdr:colOff>
      <xdr:row>78</xdr:row>
      <xdr:rowOff>75692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193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56947</xdr:rowOff>
    </xdr:from>
    <xdr:to>
      <xdr:col>19</xdr:col>
      <xdr:colOff>177800</xdr:colOff>
      <xdr:row>78</xdr:row>
      <xdr:rowOff>68835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3004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56947</xdr:rowOff>
    </xdr:from>
    <xdr:to>
      <xdr:col>15</xdr:col>
      <xdr:colOff>50800</xdr:colOff>
      <xdr:row>78</xdr:row>
      <xdr:rowOff>69748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300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57266</xdr:rowOff>
    </xdr:from>
    <xdr:to>
      <xdr:col>10</xdr:col>
      <xdr:colOff>114300</xdr:colOff>
      <xdr:row>78</xdr:row>
      <xdr:rowOff>69748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0366"/>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24892</xdr:rowOff>
    </xdr:from>
    <xdr:to>
      <xdr:col>24</xdr:col>
      <xdr:colOff>114300</xdr:colOff>
      <xdr:row>78</xdr:row>
      <xdr:rowOff>126492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111269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18035</xdr:rowOff>
    </xdr:from>
    <xdr:to>
      <xdr:col>20</xdr:col>
      <xdr:colOff>38100</xdr:colOff>
      <xdr:row>78</xdr:row>
      <xdr:rowOff>119635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110762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6147</xdr:rowOff>
    </xdr:from>
    <xdr:to>
      <xdr:col>15</xdr:col>
      <xdr:colOff>101600</xdr:colOff>
      <xdr:row>78</xdr:row>
      <xdr:rowOff>107747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98874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18948</xdr:rowOff>
    </xdr:from>
    <xdr:to>
      <xdr:col>10</xdr:col>
      <xdr:colOff>165100</xdr:colOff>
      <xdr:row>78</xdr:row>
      <xdr:rowOff>120548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6466</xdr:rowOff>
    </xdr:from>
    <xdr:to>
      <xdr:col>6</xdr:col>
      <xdr:colOff>38100</xdr:colOff>
      <xdr:row>78</xdr:row>
      <xdr:rowOff>108066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99193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36275</xdr:rowOff>
    </xdr:from>
    <xdr:to>
      <xdr:col>24</xdr:col>
      <xdr:colOff>63500</xdr:colOff>
      <xdr:row>96</xdr:row>
      <xdr:rowOff>145611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95475"/>
          <a:ext cx="8382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36275</xdr:rowOff>
    </xdr:from>
    <xdr:to>
      <xdr:col>19</xdr:col>
      <xdr:colOff>177800</xdr:colOff>
      <xdr:row>97</xdr:row>
      <xdr:rowOff>112289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95475"/>
          <a:ext cx="889000" cy="2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112289</xdr:rowOff>
    </xdr:from>
    <xdr:to>
      <xdr:col>15</xdr:col>
      <xdr:colOff>50800</xdr:colOff>
      <xdr:row>97</xdr:row>
      <xdr:rowOff>133190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42939"/>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133190</xdr:rowOff>
    </xdr:from>
    <xdr:to>
      <xdr:col>10</xdr:col>
      <xdr:colOff>114300</xdr:colOff>
      <xdr:row>97</xdr:row>
      <xdr:rowOff>169233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3840"/>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94811</xdr:rowOff>
    </xdr:from>
    <xdr:to>
      <xdr:col>24</xdr:col>
      <xdr:colOff>114300</xdr:colOff>
      <xdr:row>97</xdr:row>
      <xdr:rowOff>24961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73238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156925</xdr:rowOff>
    </xdr:from>
    <xdr:to>
      <xdr:col>20</xdr:col>
      <xdr:colOff>38100</xdr:colOff>
      <xdr:row>96</xdr:row>
      <xdr:rowOff>87075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78202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61489</xdr:rowOff>
    </xdr:from>
    <xdr:to>
      <xdr:col>15</xdr:col>
      <xdr:colOff>101600</xdr:colOff>
      <xdr:row>97</xdr:row>
      <xdr:rowOff>163089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154216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82390</xdr:rowOff>
    </xdr:from>
    <xdr:to>
      <xdr:col>10</xdr:col>
      <xdr:colOff>165100</xdr:colOff>
      <xdr:row>98</xdr:row>
      <xdr:rowOff>12540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118433</xdr:rowOff>
    </xdr:from>
    <xdr:to>
      <xdr:col>6</xdr:col>
      <xdr:colOff>38100</xdr:colOff>
      <xdr:row>98</xdr:row>
      <xdr:rowOff>48583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39710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147059</xdr:rowOff>
    </xdr:from>
    <xdr:to>
      <xdr:col>55</xdr:col>
      <xdr:colOff>0</xdr:colOff>
      <xdr:row>37</xdr:row>
      <xdr:rowOff>149824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490709"/>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104974</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77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53409</xdr:rowOff>
    </xdr:from>
    <xdr:to>
      <xdr:col>50</xdr:col>
      <xdr:colOff>114300</xdr:colOff>
      <xdr:row>37</xdr:row>
      <xdr:rowOff>147059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68359"/>
          <a:ext cx="889000" cy="11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53409</xdr:rowOff>
    </xdr:from>
    <xdr:to>
      <xdr:col>45</xdr:col>
      <xdr:colOff>177800</xdr:colOff>
      <xdr:row>38</xdr:row>
      <xdr:rowOff>29787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68359"/>
          <a:ext cx="889000" cy="11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29787</xdr:rowOff>
    </xdr:from>
    <xdr:to>
      <xdr:col>41</xdr:col>
      <xdr:colOff>50800</xdr:colOff>
      <xdr:row>38</xdr:row>
      <xdr:rowOff>144675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4887"/>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99024</xdr:rowOff>
    </xdr:from>
    <xdr:to>
      <xdr:col>55</xdr:col>
      <xdr:colOff>50800</xdr:colOff>
      <xdr:row>38</xdr:row>
      <xdr:rowOff>29173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77451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96259</xdr:rowOff>
    </xdr:from>
    <xdr:to>
      <xdr:col>50</xdr:col>
      <xdr:colOff>165100</xdr:colOff>
      <xdr:row>38</xdr:row>
      <xdr:rowOff>26409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42936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2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2609</xdr:rowOff>
    </xdr:from>
    <xdr:to>
      <xdr:col>46</xdr:col>
      <xdr:colOff>38100</xdr:colOff>
      <xdr:row>31</xdr:row>
      <xdr:rowOff>104209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120736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150437</xdr:rowOff>
    </xdr:from>
    <xdr:to>
      <xdr:col>41</xdr:col>
      <xdr:colOff>101600</xdr:colOff>
      <xdr:row>38</xdr:row>
      <xdr:rowOff>80587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97114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93875</xdr:rowOff>
    </xdr:from>
    <xdr:to>
      <xdr:col>36</xdr:col>
      <xdr:colOff>165100</xdr:colOff>
      <xdr:row>39</xdr:row>
      <xdr:rowOff>24025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15152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148082</xdr:rowOff>
    </xdr:from>
    <xdr:to>
      <xdr:col>55</xdr:col>
      <xdr:colOff>0</xdr:colOff>
      <xdr:row>58</xdr:row>
      <xdr:rowOff>166035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92182"/>
          <a:ext cx="8382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139951</xdr:rowOff>
    </xdr:from>
    <xdr:to>
      <xdr:col>50</xdr:col>
      <xdr:colOff>114300</xdr:colOff>
      <xdr:row>58</xdr:row>
      <xdr:rowOff>166035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84051"/>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118471</xdr:rowOff>
    </xdr:from>
    <xdr:to>
      <xdr:col>45</xdr:col>
      <xdr:colOff>177800</xdr:colOff>
      <xdr:row>58</xdr:row>
      <xdr:rowOff>139951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62571"/>
          <a:ext cx="889000" cy="2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103756</xdr:rowOff>
    </xdr:from>
    <xdr:to>
      <xdr:col>41</xdr:col>
      <xdr:colOff>50800</xdr:colOff>
      <xdr:row>58</xdr:row>
      <xdr:rowOff>118471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4785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97282</xdr:rowOff>
    </xdr:from>
    <xdr:to>
      <xdr:col>55</xdr:col>
      <xdr:colOff>50800</xdr:colOff>
      <xdr:row>59</xdr:row>
      <xdr:rowOff>27432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12209</xdr:rowOff>
    </xdr:from>
    <xdr:ext cx="469744"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115235</xdr:rowOff>
    </xdr:from>
    <xdr:to>
      <xdr:col>50</xdr:col>
      <xdr:colOff>165100</xdr:colOff>
      <xdr:row>59</xdr:row>
      <xdr:rowOff>45385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36512</xdr:rowOff>
    </xdr:from>
    <xdr:ext cx="469744"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04428" y="101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89151</xdr:rowOff>
    </xdr:from>
    <xdr:to>
      <xdr:col>46</xdr:col>
      <xdr:colOff>38100</xdr:colOff>
      <xdr:row>59</xdr:row>
      <xdr:rowOff>19301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10428</xdr:rowOff>
    </xdr:from>
    <xdr:ext cx="469744"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515428" y="1012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67671</xdr:rowOff>
    </xdr:from>
    <xdr:to>
      <xdr:col>41</xdr:col>
      <xdr:colOff>101600</xdr:colOff>
      <xdr:row>58</xdr:row>
      <xdr:rowOff>169271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160398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52956</xdr:rowOff>
    </xdr:from>
    <xdr:to>
      <xdr:col>36</xdr:col>
      <xdr:colOff>165100</xdr:colOff>
      <xdr:row>58</xdr:row>
      <xdr:rowOff>154556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145683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39363</xdr:rowOff>
    </xdr:from>
    <xdr:to>
      <xdr:col>55</xdr:col>
      <xdr:colOff>0</xdr:colOff>
      <xdr:row>79</xdr:row>
      <xdr:rowOff>40012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83913"/>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39363</xdr:rowOff>
    </xdr:from>
    <xdr:to>
      <xdr:col>50</xdr:col>
      <xdr:colOff>114300</xdr:colOff>
      <xdr:row>79</xdr:row>
      <xdr:rowOff>40887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839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37173</xdr:rowOff>
    </xdr:from>
    <xdr:to>
      <xdr:col>45</xdr:col>
      <xdr:colOff>177800</xdr:colOff>
      <xdr:row>79</xdr:row>
      <xdr:rowOff>40887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81723"/>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29705</xdr:rowOff>
    </xdr:from>
    <xdr:to>
      <xdr:col>41</xdr:col>
      <xdr:colOff>50800</xdr:colOff>
      <xdr:row>79</xdr:row>
      <xdr:rowOff>37173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7425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160662</xdr:rowOff>
    </xdr:from>
    <xdr:to>
      <xdr:col>55</xdr:col>
      <xdr:colOff>50800</xdr:colOff>
      <xdr:row>79</xdr:row>
      <xdr:rowOff>90812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75589</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8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160013</xdr:rowOff>
    </xdr:from>
    <xdr:to>
      <xdr:col>50</xdr:col>
      <xdr:colOff>165100</xdr:colOff>
      <xdr:row>79</xdr:row>
      <xdr:rowOff>90163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81290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25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161537</xdr:rowOff>
    </xdr:from>
    <xdr:to>
      <xdr:col>46</xdr:col>
      <xdr:colOff>38100</xdr:colOff>
      <xdr:row>79</xdr:row>
      <xdr:rowOff>91687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82814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27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157823</xdr:rowOff>
    </xdr:from>
    <xdr:to>
      <xdr:col>41</xdr:col>
      <xdr:colOff>101600</xdr:colOff>
      <xdr:row>79</xdr:row>
      <xdr:rowOff>87973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79100</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6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150355</xdr:rowOff>
    </xdr:from>
    <xdr:to>
      <xdr:col>36</xdr:col>
      <xdr:colOff>165100</xdr:colOff>
      <xdr:row>79</xdr:row>
      <xdr:rowOff>80505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71632</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83017" y="1361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143994</xdr:rowOff>
    </xdr:from>
    <xdr:to>
      <xdr:col>55</xdr:col>
      <xdr:colOff>0</xdr:colOff>
      <xdr:row>99</xdr:row>
      <xdr:rowOff>1364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946094"/>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133006</xdr:rowOff>
    </xdr:from>
    <xdr:to>
      <xdr:col>50</xdr:col>
      <xdr:colOff>114300</xdr:colOff>
      <xdr:row>99</xdr:row>
      <xdr:rowOff>1364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935106"/>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125919</xdr:rowOff>
    </xdr:from>
    <xdr:to>
      <xdr:col>45</xdr:col>
      <xdr:colOff>177800</xdr:colOff>
      <xdr:row>98</xdr:row>
      <xdr:rowOff>133006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92801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68524</xdr:rowOff>
    </xdr:from>
    <xdr:to>
      <xdr:col>41</xdr:col>
      <xdr:colOff>50800</xdr:colOff>
      <xdr:row>98</xdr:row>
      <xdr:rowOff>125919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70624"/>
          <a:ext cx="889000" cy="5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93194</xdr:rowOff>
    </xdr:from>
    <xdr:to>
      <xdr:col>55</xdr:col>
      <xdr:colOff>50800</xdr:colOff>
      <xdr:row>99</xdr:row>
      <xdr:rowOff>23344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8121</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1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122014</xdr:rowOff>
    </xdr:from>
    <xdr:to>
      <xdr:col>50</xdr:col>
      <xdr:colOff>165100</xdr:colOff>
      <xdr:row>99</xdr:row>
      <xdr:rowOff>52164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9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43291</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701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82206</xdr:rowOff>
    </xdr:from>
    <xdr:to>
      <xdr:col>46</xdr:col>
      <xdr:colOff>38100</xdr:colOff>
      <xdr:row>99</xdr:row>
      <xdr:rowOff>12356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3483</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75119</xdr:rowOff>
    </xdr:from>
    <xdr:to>
      <xdr:col>41</xdr:col>
      <xdr:colOff>101600</xdr:colOff>
      <xdr:row>99</xdr:row>
      <xdr:rowOff>5269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167846</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6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17724</xdr:rowOff>
    </xdr:from>
    <xdr:to>
      <xdr:col>36</xdr:col>
      <xdr:colOff>165100</xdr:colOff>
      <xdr:row>98</xdr:row>
      <xdr:rowOff>119324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110451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92298</xdr:rowOff>
    </xdr:from>
    <xdr:to>
      <xdr:col>85</xdr:col>
      <xdr:colOff>127000</xdr:colOff>
      <xdr:row>39</xdr:row>
      <xdr:rowOff>96886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78848"/>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85162</xdr:rowOff>
    </xdr:from>
    <xdr:to>
      <xdr:col>81</xdr:col>
      <xdr:colOff>50800</xdr:colOff>
      <xdr:row>39</xdr:row>
      <xdr:rowOff>92298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7171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85162</xdr:rowOff>
    </xdr:from>
    <xdr:to>
      <xdr:col>76</xdr:col>
      <xdr:colOff>114300</xdr:colOff>
      <xdr:row>39</xdr:row>
      <xdr:rowOff>96054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71712"/>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96054</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8260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46086</xdr:rowOff>
    </xdr:from>
    <xdr:to>
      <xdr:col>85</xdr:col>
      <xdr:colOff>177800</xdr:colOff>
      <xdr:row>39</xdr:row>
      <xdr:rowOff>147686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8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41498</xdr:rowOff>
    </xdr:from>
    <xdr:to>
      <xdr:col>81</xdr:col>
      <xdr:colOff>101600</xdr:colOff>
      <xdr:row>39</xdr:row>
      <xdr:rowOff>143098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134225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2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34362</xdr:rowOff>
    </xdr:from>
    <xdr:to>
      <xdr:col>76</xdr:col>
      <xdr:colOff>165100</xdr:colOff>
      <xdr:row>39</xdr:row>
      <xdr:rowOff>135962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127089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81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45254</xdr:rowOff>
    </xdr:from>
    <xdr:to>
      <xdr:col>72</xdr:col>
      <xdr:colOff>38100</xdr:colOff>
      <xdr:row>39</xdr:row>
      <xdr:rowOff>146854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137981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82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85048</xdr:rowOff>
    </xdr:from>
    <xdr:to>
      <xdr:col>85</xdr:col>
      <xdr:colOff>127000</xdr:colOff>
      <xdr:row>76</xdr:row>
      <xdr:rowOff>99402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15248"/>
          <a:ext cx="838200" cy="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99402</xdr:rowOff>
    </xdr:from>
    <xdr:to>
      <xdr:col>81</xdr:col>
      <xdr:colOff>50800</xdr:colOff>
      <xdr:row>76</xdr:row>
      <xdr:rowOff>114064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29602"/>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114064</xdr:rowOff>
    </xdr:from>
    <xdr:to>
      <xdr:col>76</xdr:col>
      <xdr:colOff>114300</xdr:colOff>
      <xdr:row>76</xdr:row>
      <xdr:rowOff>135079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44264"/>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135079</xdr:rowOff>
    </xdr:from>
    <xdr:to>
      <xdr:col>71</xdr:col>
      <xdr:colOff>177800</xdr:colOff>
      <xdr:row>76</xdr:row>
      <xdr:rowOff>164030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6527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34248</xdr:rowOff>
    </xdr:from>
    <xdr:to>
      <xdr:col>85</xdr:col>
      <xdr:colOff>177800</xdr:colOff>
      <xdr:row>76</xdr:row>
      <xdr:rowOff>135848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12675</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48602</xdr:rowOff>
    </xdr:from>
    <xdr:to>
      <xdr:col>81</xdr:col>
      <xdr:colOff>101600</xdr:colOff>
      <xdr:row>76</xdr:row>
      <xdr:rowOff>150202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141329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63264</xdr:rowOff>
    </xdr:from>
    <xdr:to>
      <xdr:col>76</xdr:col>
      <xdr:colOff>165100</xdr:colOff>
      <xdr:row>76</xdr:row>
      <xdr:rowOff>164864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9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155991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84279</xdr:rowOff>
    </xdr:from>
    <xdr:to>
      <xdr:col>72</xdr:col>
      <xdr:colOff>38100</xdr:colOff>
      <xdr:row>77</xdr:row>
      <xdr:rowOff>14429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113230</xdr:rowOff>
    </xdr:from>
    <xdr:to>
      <xdr:col>67</xdr:col>
      <xdr:colOff>101600</xdr:colOff>
      <xdr:row>77</xdr:row>
      <xdr:rowOff>43380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34507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9055</xdr:rowOff>
    </xdr:from>
    <xdr:to>
      <xdr:col>85</xdr:col>
      <xdr:colOff>127000</xdr:colOff>
      <xdr:row>98</xdr:row>
      <xdr:rowOff>46948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811155"/>
          <a:ext cx="8382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9055</xdr:rowOff>
    </xdr:from>
    <xdr:to>
      <xdr:col>81</xdr:col>
      <xdr:colOff>50800</xdr:colOff>
      <xdr:row>98</xdr:row>
      <xdr:rowOff>62361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811155"/>
          <a:ext cx="889000" cy="5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62361</xdr:rowOff>
    </xdr:from>
    <xdr:to>
      <xdr:col>76</xdr:col>
      <xdr:colOff>114300</xdr:colOff>
      <xdr:row>98</xdr:row>
      <xdr:rowOff>69707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864461"/>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69707</xdr:rowOff>
    </xdr:from>
    <xdr:to>
      <xdr:col>71</xdr:col>
      <xdr:colOff>177800</xdr:colOff>
      <xdr:row>98</xdr:row>
      <xdr:rowOff>107764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871807"/>
          <a:ext cx="8890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167598</xdr:rowOff>
    </xdr:from>
    <xdr:to>
      <xdr:col>85</xdr:col>
      <xdr:colOff>177800</xdr:colOff>
      <xdr:row>98</xdr:row>
      <xdr:rowOff>97748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129705</xdr:rowOff>
    </xdr:from>
    <xdr:to>
      <xdr:col>81</xdr:col>
      <xdr:colOff>101600</xdr:colOff>
      <xdr:row>98</xdr:row>
      <xdr:rowOff>59855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76382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5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11561</xdr:rowOff>
    </xdr:from>
    <xdr:to>
      <xdr:col>76</xdr:col>
      <xdr:colOff>165100</xdr:colOff>
      <xdr:row>98</xdr:row>
      <xdr:rowOff>113161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129688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5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18907</xdr:rowOff>
    </xdr:from>
    <xdr:to>
      <xdr:col>72</xdr:col>
      <xdr:colOff>38100</xdr:colOff>
      <xdr:row>98</xdr:row>
      <xdr:rowOff>120507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137034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56964</xdr:rowOff>
    </xdr:from>
    <xdr:to>
      <xdr:col>67</xdr:col>
      <xdr:colOff>101600</xdr:colOff>
      <xdr:row>98</xdr:row>
      <xdr:rowOff>158564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149691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5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134305</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4940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134305</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4940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83505</xdr:rowOff>
    </xdr:from>
    <xdr:to>
      <xdr:col>107</xdr:col>
      <xdr:colOff>101600</xdr:colOff>
      <xdr:row>39</xdr:row>
      <xdr:rowOff>13655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4782</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77333" y="6691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36296</xdr:rowOff>
    </xdr:from>
    <xdr:to>
      <xdr:col>116</xdr:col>
      <xdr:colOff>63500</xdr:colOff>
      <xdr:row>59</xdr:row>
      <xdr:rowOff>36373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1846"/>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141224</xdr:rowOff>
    </xdr:from>
    <xdr:to>
      <xdr:col>111</xdr:col>
      <xdr:colOff>177800</xdr:colOff>
      <xdr:row>59</xdr:row>
      <xdr:rowOff>36373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85324"/>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141224</xdr:rowOff>
    </xdr:from>
    <xdr:to>
      <xdr:col>107</xdr:col>
      <xdr:colOff>50800</xdr:colOff>
      <xdr:row>58</xdr:row>
      <xdr:rowOff>142062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8532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142062</xdr:rowOff>
    </xdr:from>
    <xdr:to>
      <xdr:col>102</xdr:col>
      <xdr:colOff>114300</xdr:colOff>
      <xdr:row>58</xdr:row>
      <xdr:rowOff>142748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8616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156946</xdr:rowOff>
    </xdr:from>
    <xdr:to>
      <xdr:col>116</xdr:col>
      <xdr:colOff>114300</xdr:colOff>
      <xdr:row>59</xdr:row>
      <xdr:rowOff>87096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71873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157023</xdr:rowOff>
    </xdr:from>
    <xdr:to>
      <xdr:col>112</xdr:col>
      <xdr:colOff>38100</xdr:colOff>
      <xdr:row>59</xdr:row>
      <xdr:rowOff>87173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78300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90424</xdr:rowOff>
    </xdr:from>
    <xdr:to>
      <xdr:col>107</xdr:col>
      <xdr:colOff>101600</xdr:colOff>
      <xdr:row>59</xdr:row>
      <xdr:rowOff>20574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11701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2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91262</xdr:rowOff>
    </xdr:from>
    <xdr:to>
      <xdr:col>102</xdr:col>
      <xdr:colOff>165100</xdr:colOff>
      <xdr:row>59</xdr:row>
      <xdr:rowOff>21412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12539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2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91948</xdr:rowOff>
    </xdr:from>
    <xdr:to>
      <xdr:col>98</xdr:col>
      <xdr:colOff>38100</xdr:colOff>
      <xdr:row>59</xdr:row>
      <xdr:rowOff>22098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13225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28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28163</xdr:rowOff>
    </xdr:from>
    <xdr:to>
      <xdr:col>116</xdr:col>
      <xdr:colOff>63500</xdr:colOff>
      <xdr:row>77</xdr:row>
      <xdr:rowOff>80417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29813"/>
          <a:ext cx="8382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80417</xdr:rowOff>
    </xdr:from>
    <xdr:to>
      <xdr:col>111</xdr:col>
      <xdr:colOff>177800</xdr:colOff>
      <xdr:row>77</xdr:row>
      <xdr:rowOff>118174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82067"/>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118174</xdr:rowOff>
    </xdr:from>
    <xdr:to>
      <xdr:col>107</xdr:col>
      <xdr:colOff>50800</xdr:colOff>
      <xdr:row>77</xdr:row>
      <xdr:rowOff>137795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19824"/>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96647</xdr:rowOff>
    </xdr:from>
    <xdr:to>
      <xdr:col>102</xdr:col>
      <xdr:colOff>114300</xdr:colOff>
      <xdr:row>77</xdr:row>
      <xdr:rowOff>137795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2684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148813</xdr:rowOff>
    </xdr:from>
    <xdr:to>
      <xdr:col>116</xdr:col>
      <xdr:colOff>114300</xdr:colOff>
      <xdr:row>77</xdr:row>
      <xdr:rowOff>78963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29617</xdr:rowOff>
    </xdr:from>
    <xdr:to>
      <xdr:col>112</xdr:col>
      <xdr:colOff>38100</xdr:colOff>
      <xdr:row>77</xdr:row>
      <xdr:rowOff>131217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122344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67374</xdr:rowOff>
    </xdr:from>
    <xdr:to>
      <xdr:col>107</xdr:col>
      <xdr:colOff>101600</xdr:colOff>
      <xdr:row>77</xdr:row>
      <xdr:rowOff>168974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160101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86995</xdr:rowOff>
    </xdr:from>
    <xdr:to>
      <xdr:col>102</xdr:col>
      <xdr:colOff>165100</xdr:colOff>
      <xdr:row>78</xdr:row>
      <xdr:rowOff>17145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8272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45847</xdr:rowOff>
    </xdr:from>
    <xdr:to>
      <xdr:col>98</xdr:col>
      <xdr:colOff>38100</xdr:colOff>
      <xdr:row>76</xdr:row>
      <xdr:rowOff>147447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163974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年度と比較し職員数（再任用職員含む）は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名減少しているが、退職金手当負担金が</a:t>
          </a:r>
          <a:r>
            <a:rPr kumimoji="1" lang="en-US" altLang="ja-JP" sz="1300">
              <a:latin typeface="ＭＳ Ｐゴシック" panose="020B0600070205080204" pitchFamily="50" charset="-128"/>
              <a:ea typeface="ＭＳ Ｐゴシック" panose="020B0600070205080204" pitchFamily="50" charset="-128"/>
            </a:rPr>
            <a:t>8,430</a:t>
          </a:r>
          <a:r>
            <a:rPr kumimoji="1" lang="ja-JP" altLang="en-US" sz="1300">
              <a:latin typeface="ＭＳ Ｐゴシック" panose="020B0600070205080204" pitchFamily="50" charset="-128"/>
              <a:ea typeface="ＭＳ Ｐゴシック" panose="020B0600070205080204" pitchFamily="50" charset="-128"/>
            </a:rPr>
            <a:t>千円増加したことにより、</a:t>
          </a:r>
          <a:r>
            <a:rPr kumimoji="1" lang="en-US" altLang="ja-JP" sz="1300">
              <a:latin typeface="ＭＳ Ｐゴシック" panose="020B0600070205080204" pitchFamily="50" charset="-128"/>
              <a:ea typeface="ＭＳ Ｐゴシック" panose="020B0600070205080204" pitchFamily="50" charset="-128"/>
            </a:rPr>
            <a:t>1,124</a:t>
          </a:r>
          <a:r>
            <a:rPr kumimoji="1" lang="ja-JP" altLang="en-US" sz="1300">
              <a:latin typeface="ＭＳ Ｐゴシック" panose="020B0600070205080204" pitchFamily="50" charset="-128"/>
              <a:ea typeface="ＭＳ Ｐゴシック" panose="020B0600070205080204" pitchFamily="50" charset="-128"/>
            </a:rPr>
            <a:t>円増加した。物件費については、類似団体順位においては最も低い数値となった。考えられる理由として、本町では多くの公共施設を町で運営していることや、各種計画等は原則、職員で作成していること等から、委託費が少ないことが大きな要因であると考える。なお、今後については、一部の公共施設の運営について、指定管理者制度の導入を予定していることから、物件費は増加する見込みである。普通建設事業費にお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比較において最も低い数値となった。今後多くの公共施設が更新時期を迎えることが予想されるため、計画的な普通建設事業の実施を図る必要がある。繰出金は類似団体と比較し高い結果となったが、特別会計への繰出金や、給付費負担金が主な内容であり、今後も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全体としてみると、ほとんどが類似団体内平均値より低い結果となった。引き続き動向を注視し、適正な財政運営に努めていきたい。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32,616
31,919
34.07
11,456,653
10,975,844
466,993
7,197,691
8,110,549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64262</xdr:rowOff>
    </xdr:from>
    <xdr:to>
      <xdr:col>24</xdr:col>
      <xdr:colOff>63500</xdr:colOff>
      <xdr:row>36</xdr:row>
      <xdr:rowOff>105029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6462"/>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64262</xdr:rowOff>
    </xdr:from>
    <xdr:to>
      <xdr:col>19</xdr:col>
      <xdr:colOff>177800</xdr:colOff>
      <xdr:row>36</xdr:row>
      <xdr:rowOff>99314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646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81407</xdr:rowOff>
    </xdr:from>
    <xdr:to>
      <xdr:col>15</xdr:col>
      <xdr:colOff>50800</xdr:colOff>
      <xdr:row>36</xdr:row>
      <xdr:rowOff>99314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360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81407</xdr:rowOff>
    </xdr:from>
    <xdr:to>
      <xdr:col>10</xdr:col>
      <xdr:colOff>114300</xdr:colOff>
      <xdr:row>36</xdr:row>
      <xdr:rowOff>90170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36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54229</xdr:rowOff>
    </xdr:from>
    <xdr:to>
      <xdr:col>24</xdr:col>
      <xdr:colOff>114300</xdr:colOff>
      <xdr:row>36</xdr:row>
      <xdr:rowOff>155829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32656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xdr:rowOff>
    </xdr:from>
    <xdr:to>
      <xdr:col>20</xdr:col>
      <xdr:colOff>38100</xdr:colOff>
      <xdr:row>36</xdr:row>
      <xdr:rowOff>115062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106189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48514</xdr:rowOff>
    </xdr:from>
    <xdr:to>
      <xdr:col>15</xdr:col>
      <xdr:colOff>101600</xdr:colOff>
      <xdr:row>36</xdr:row>
      <xdr:rowOff>150114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141241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30607</xdr:rowOff>
    </xdr:from>
    <xdr:to>
      <xdr:col>10</xdr:col>
      <xdr:colOff>165100</xdr:colOff>
      <xdr:row>36</xdr:row>
      <xdr:rowOff>132207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123334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39370</xdr:rowOff>
    </xdr:from>
    <xdr:to>
      <xdr:col>6</xdr:col>
      <xdr:colOff>38100</xdr:colOff>
      <xdr:row>36</xdr:row>
      <xdr:rowOff>140970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132097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4380</xdr:rowOff>
    </xdr:from>
    <xdr:to>
      <xdr:col>24</xdr:col>
      <xdr:colOff>63500</xdr:colOff>
      <xdr:row>58</xdr:row>
      <xdr:rowOff>7371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8480"/>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167395</xdr:rowOff>
    </xdr:from>
    <xdr:to>
      <xdr:col>19</xdr:col>
      <xdr:colOff>177800</xdr:colOff>
      <xdr:row>58</xdr:row>
      <xdr:rowOff>7371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97145"/>
          <a:ext cx="889000" cy="35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167395</xdr:rowOff>
    </xdr:from>
    <xdr:to>
      <xdr:col>15</xdr:col>
      <xdr:colOff>50800</xdr:colOff>
      <xdr:row>58</xdr:row>
      <xdr:rowOff>40602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97145"/>
          <a:ext cx="889000" cy="38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40602</xdr:rowOff>
    </xdr:from>
    <xdr:to>
      <xdr:col>10</xdr:col>
      <xdr:colOff>114300</xdr:colOff>
      <xdr:row>58</xdr:row>
      <xdr:rowOff>59915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84702"/>
          <a:ext cx="889000" cy="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125030</xdr:rowOff>
    </xdr:from>
    <xdr:to>
      <xdr:col>24</xdr:col>
      <xdr:colOff>114300</xdr:colOff>
      <xdr:row>58</xdr:row>
      <xdr:rowOff>55180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128021</xdr:rowOff>
    </xdr:from>
    <xdr:to>
      <xdr:col>20</xdr:col>
      <xdr:colOff>38100</xdr:colOff>
      <xdr:row>58</xdr:row>
      <xdr:rowOff>58171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49298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9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116595</xdr:rowOff>
    </xdr:from>
    <xdr:to>
      <xdr:col>15</xdr:col>
      <xdr:colOff>101600</xdr:colOff>
      <xdr:row>56</xdr:row>
      <xdr:rowOff>46745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37872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161252</xdr:rowOff>
    </xdr:from>
    <xdr:to>
      <xdr:col>10</xdr:col>
      <xdr:colOff>165100</xdr:colOff>
      <xdr:row>58</xdr:row>
      <xdr:rowOff>91402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82529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9115</xdr:rowOff>
    </xdr:from>
    <xdr:to>
      <xdr:col>6</xdr:col>
      <xdr:colOff>38100</xdr:colOff>
      <xdr:row>58</xdr:row>
      <xdr:rowOff>110715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101842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103482</xdr:rowOff>
    </xdr:from>
    <xdr:to>
      <xdr:col>24</xdr:col>
      <xdr:colOff>63500</xdr:colOff>
      <xdr:row>77</xdr:row>
      <xdr:rowOff>131843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5132"/>
          <a:ext cx="8382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103482</xdr:rowOff>
    </xdr:from>
    <xdr:to>
      <xdr:col>19</xdr:col>
      <xdr:colOff>177800</xdr:colOff>
      <xdr:row>78</xdr:row>
      <xdr:rowOff>116946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5132"/>
          <a:ext cx="889000" cy="1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116946</xdr:rowOff>
    </xdr:from>
    <xdr:to>
      <xdr:col>15</xdr:col>
      <xdr:colOff>50800</xdr:colOff>
      <xdr:row>78</xdr:row>
      <xdr:rowOff>128026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0046"/>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128026</xdr:rowOff>
    </xdr:from>
    <xdr:to>
      <xdr:col>10</xdr:col>
      <xdr:colOff>114300</xdr:colOff>
      <xdr:row>79</xdr:row>
      <xdr:rowOff>10350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1126"/>
          <a:ext cx="889000" cy="5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81043</xdr:rowOff>
    </xdr:from>
    <xdr:to>
      <xdr:col>24</xdr:col>
      <xdr:colOff>114300</xdr:colOff>
      <xdr:row>78</xdr:row>
      <xdr:rowOff>11193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59470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52682</xdr:rowOff>
    </xdr:from>
    <xdr:to>
      <xdr:col>20</xdr:col>
      <xdr:colOff>38100</xdr:colOff>
      <xdr:row>77</xdr:row>
      <xdr:rowOff>154282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145409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66146</xdr:rowOff>
    </xdr:from>
    <xdr:to>
      <xdr:col>15</xdr:col>
      <xdr:colOff>101600</xdr:colOff>
      <xdr:row>78</xdr:row>
      <xdr:rowOff>167746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158873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77226</xdr:rowOff>
    </xdr:from>
    <xdr:to>
      <xdr:col>10</xdr:col>
      <xdr:colOff>165100</xdr:colOff>
      <xdr:row>79</xdr:row>
      <xdr:rowOff>7376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131000</xdr:rowOff>
    </xdr:from>
    <xdr:to>
      <xdr:col>6</xdr:col>
      <xdr:colOff>38100</xdr:colOff>
      <xdr:row>79</xdr:row>
      <xdr:rowOff>61150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52277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30021</xdr:rowOff>
    </xdr:from>
    <xdr:to>
      <xdr:col>24</xdr:col>
      <xdr:colOff>63500</xdr:colOff>
      <xdr:row>98</xdr:row>
      <xdr:rowOff>93523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2121"/>
          <a:ext cx="838200" cy="6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30021</xdr:rowOff>
    </xdr:from>
    <xdr:to>
      <xdr:col>19</xdr:col>
      <xdr:colOff>177800</xdr:colOff>
      <xdr:row>98</xdr:row>
      <xdr:rowOff>137463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212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137463</xdr:rowOff>
    </xdr:from>
    <xdr:to>
      <xdr:col>15</xdr:col>
      <xdr:colOff>50800</xdr:colOff>
      <xdr:row>99</xdr:row>
      <xdr:rowOff>60246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39563"/>
          <a:ext cx="889000" cy="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59544</xdr:rowOff>
    </xdr:from>
    <xdr:to>
      <xdr:col>10</xdr:col>
      <xdr:colOff>114300</xdr:colOff>
      <xdr:row>99</xdr:row>
      <xdr:rowOff>60246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33094"/>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42723</xdr:rowOff>
    </xdr:from>
    <xdr:to>
      <xdr:col>24</xdr:col>
      <xdr:colOff>114300</xdr:colOff>
      <xdr:row>98</xdr:row>
      <xdr:rowOff>144323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129100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150671</xdr:rowOff>
    </xdr:from>
    <xdr:to>
      <xdr:col>20</xdr:col>
      <xdr:colOff>38100</xdr:colOff>
      <xdr:row>98</xdr:row>
      <xdr:rowOff>80821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71948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86663</xdr:rowOff>
    </xdr:from>
    <xdr:to>
      <xdr:col>15</xdr:col>
      <xdr:colOff>101600</xdr:colOff>
      <xdr:row>99</xdr:row>
      <xdr:rowOff>16813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9446</xdr:rowOff>
    </xdr:from>
    <xdr:to>
      <xdr:col>10</xdr:col>
      <xdr:colOff>165100</xdr:colOff>
      <xdr:row>99</xdr:row>
      <xdr:rowOff>111046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102173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8744</xdr:rowOff>
    </xdr:from>
    <xdr:to>
      <xdr:col>6</xdr:col>
      <xdr:colOff>38100</xdr:colOff>
      <xdr:row>99</xdr:row>
      <xdr:rowOff>110344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101471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88428</xdr:rowOff>
    </xdr:from>
    <xdr:to>
      <xdr:col>55</xdr:col>
      <xdr:colOff>0</xdr:colOff>
      <xdr:row>39</xdr:row>
      <xdr:rowOff>88755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7497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146231</xdr:rowOff>
    </xdr:from>
    <xdr:to>
      <xdr:col>50</xdr:col>
      <xdr:colOff>114300</xdr:colOff>
      <xdr:row>39</xdr:row>
      <xdr:rowOff>88755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89881"/>
          <a:ext cx="889000" cy="2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146231</xdr:rowOff>
    </xdr:from>
    <xdr:to>
      <xdr:col>45</xdr:col>
      <xdr:colOff>177800</xdr:colOff>
      <xdr:row>37</xdr:row>
      <xdr:rowOff>149497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8988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149497</xdr:rowOff>
    </xdr:from>
    <xdr:to>
      <xdr:col>41</xdr:col>
      <xdr:colOff>50800</xdr:colOff>
      <xdr:row>37</xdr:row>
      <xdr:rowOff>152110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9314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37628</xdr:rowOff>
    </xdr:from>
    <xdr:to>
      <xdr:col>55</xdr:col>
      <xdr:colOff>50800</xdr:colOff>
      <xdr:row>39</xdr:row>
      <xdr:rowOff>139228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124005</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37955</xdr:rowOff>
    </xdr:from>
    <xdr:to>
      <xdr:col>50</xdr:col>
      <xdr:colOff>165100</xdr:colOff>
      <xdr:row>39</xdr:row>
      <xdr:rowOff>139555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130682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95431</xdr:rowOff>
    </xdr:from>
    <xdr:to>
      <xdr:col>46</xdr:col>
      <xdr:colOff>38100</xdr:colOff>
      <xdr:row>38</xdr:row>
      <xdr:rowOff>25581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42108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1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98697</xdr:rowOff>
    </xdr:from>
    <xdr:to>
      <xdr:col>41</xdr:col>
      <xdr:colOff>101600</xdr:colOff>
      <xdr:row>38</xdr:row>
      <xdr:rowOff>28847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45374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1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101310</xdr:rowOff>
    </xdr:from>
    <xdr:to>
      <xdr:col>36</xdr:col>
      <xdr:colOff>165100</xdr:colOff>
      <xdr:row>38</xdr:row>
      <xdr:rowOff>31460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47987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2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36618</xdr:rowOff>
    </xdr:from>
    <xdr:to>
      <xdr:col>55</xdr:col>
      <xdr:colOff>0</xdr:colOff>
      <xdr:row>59</xdr:row>
      <xdr:rowOff>37826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2168"/>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27653</xdr:rowOff>
    </xdr:from>
    <xdr:to>
      <xdr:col>50</xdr:col>
      <xdr:colOff>114300</xdr:colOff>
      <xdr:row>59</xdr:row>
      <xdr:rowOff>37826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4320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21220</xdr:rowOff>
    </xdr:from>
    <xdr:to>
      <xdr:col>45</xdr:col>
      <xdr:colOff>177800</xdr:colOff>
      <xdr:row>59</xdr:row>
      <xdr:rowOff>27653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36770"/>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169663</xdr:rowOff>
    </xdr:from>
    <xdr:to>
      <xdr:col>41</xdr:col>
      <xdr:colOff>50800</xdr:colOff>
      <xdr:row>59</xdr:row>
      <xdr:rowOff>21220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13763"/>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157268</xdr:rowOff>
    </xdr:from>
    <xdr:to>
      <xdr:col>55</xdr:col>
      <xdr:colOff>50800</xdr:colOff>
      <xdr:row>59</xdr:row>
      <xdr:rowOff>87418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72195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158476</xdr:rowOff>
    </xdr:from>
    <xdr:to>
      <xdr:col>50</xdr:col>
      <xdr:colOff>165100</xdr:colOff>
      <xdr:row>59</xdr:row>
      <xdr:rowOff>88626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79753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148303</xdr:rowOff>
    </xdr:from>
    <xdr:to>
      <xdr:col>46</xdr:col>
      <xdr:colOff>38100</xdr:colOff>
      <xdr:row>59</xdr:row>
      <xdr:rowOff>78453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69580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141870</xdr:rowOff>
    </xdr:from>
    <xdr:to>
      <xdr:col>41</xdr:col>
      <xdr:colOff>101600</xdr:colOff>
      <xdr:row>59</xdr:row>
      <xdr:rowOff>72020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63147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118863</xdr:rowOff>
    </xdr:from>
    <xdr:to>
      <xdr:col>36</xdr:col>
      <xdr:colOff>165100</xdr:colOff>
      <xdr:row>59</xdr:row>
      <xdr:rowOff>49013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40140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143700</xdr:rowOff>
    </xdr:from>
    <xdr:to>
      <xdr:col>55</xdr:col>
      <xdr:colOff>0</xdr:colOff>
      <xdr:row>78</xdr:row>
      <xdr:rowOff>165912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16800"/>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82169</xdr:rowOff>
    </xdr:from>
    <xdr:to>
      <xdr:col>50</xdr:col>
      <xdr:colOff>114300</xdr:colOff>
      <xdr:row>78</xdr:row>
      <xdr:rowOff>143700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55269"/>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77978</xdr:rowOff>
    </xdr:from>
    <xdr:to>
      <xdr:col>45</xdr:col>
      <xdr:colOff>177800</xdr:colOff>
      <xdr:row>78</xdr:row>
      <xdr:rowOff>82169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5107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77978</xdr:rowOff>
    </xdr:from>
    <xdr:to>
      <xdr:col>41</xdr:col>
      <xdr:colOff>50800</xdr:colOff>
      <xdr:row>78</xdr:row>
      <xdr:rowOff>152158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1078"/>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115112</xdr:rowOff>
    </xdr:from>
    <xdr:to>
      <xdr:col>55</xdr:col>
      <xdr:colOff>50800</xdr:colOff>
      <xdr:row>79</xdr:row>
      <xdr:rowOff>45262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30039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0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92900</xdr:rowOff>
    </xdr:from>
    <xdr:to>
      <xdr:col>50</xdr:col>
      <xdr:colOff>165100</xdr:colOff>
      <xdr:row>79</xdr:row>
      <xdr:rowOff>23050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14177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5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31369</xdr:rowOff>
    </xdr:from>
    <xdr:to>
      <xdr:col>46</xdr:col>
      <xdr:colOff>38100</xdr:colOff>
      <xdr:row>78</xdr:row>
      <xdr:rowOff>132969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124096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9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27178</xdr:rowOff>
    </xdr:from>
    <xdr:to>
      <xdr:col>41</xdr:col>
      <xdr:colOff>101600</xdr:colOff>
      <xdr:row>78</xdr:row>
      <xdr:rowOff>128778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119905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101358</xdr:rowOff>
    </xdr:from>
    <xdr:to>
      <xdr:col>36</xdr:col>
      <xdr:colOff>165100</xdr:colOff>
      <xdr:row>79</xdr:row>
      <xdr:rowOff>31508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22635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6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111320</xdr:rowOff>
    </xdr:from>
    <xdr:to>
      <xdr:col>55</xdr:col>
      <xdr:colOff>0</xdr:colOff>
      <xdr:row>97</xdr:row>
      <xdr:rowOff>144480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41970"/>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108077</xdr:rowOff>
    </xdr:from>
    <xdr:to>
      <xdr:col>50</xdr:col>
      <xdr:colOff>114300</xdr:colOff>
      <xdr:row>97</xdr:row>
      <xdr:rowOff>111320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38727"/>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108077</xdr:rowOff>
    </xdr:from>
    <xdr:to>
      <xdr:col>45</xdr:col>
      <xdr:colOff>177800</xdr:colOff>
      <xdr:row>97</xdr:row>
      <xdr:rowOff>126343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38727"/>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126343</xdr:rowOff>
    </xdr:from>
    <xdr:to>
      <xdr:col>41</xdr:col>
      <xdr:colOff>50800</xdr:colOff>
      <xdr:row>98</xdr:row>
      <xdr:rowOff>8212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56993"/>
          <a:ext cx="8890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93680</xdr:rowOff>
    </xdr:from>
    <xdr:to>
      <xdr:col>55</xdr:col>
      <xdr:colOff>50800</xdr:colOff>
      <xdr:row>98</xdr:row>
      <xdr:rowOff>23830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60520</xdr:rowOff>
    </xdr:from>
    <xdr:to>
      <xdr:col>50</xdr:col>
      <xdr:colOff>165100</xdr:colOff>
      <xdr:row>97</xdr:row>
      <xdr:rowOff>162120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153247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57277</xdr:rowOff>
    </xdr:from>
    <xdr:to>
      <xdr:col>46</xdr:col>
      <xdr:colOff>38100</xdr:colOff>
      <xdr:row>97</xdr:row>
      <xdr:rowOff>158877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150004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75543</xdr:rowOff>
    </xdr:from>
    <xdr:to>
      <xdr:col>41</xdr:col>
      <xdr:colOff>101600</xdr:colOff>
      <xdr:row>98</xdr:row>
      <xdr:rowOff>5693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168270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128862</xdr:rowOff>
    </xdr:from>
    <xdr:to>
      <xdr:col>36</xdr:col>
      <xdr:colOff>165100</xdr:colOff>
      <xdr:row>98</xdr:row>
      <xdr:rowOff>59012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54432</xdr:rowOff>
    </xdr:from>
    <xdr:to>
      <xdr:col>85</xdr:col>
      <xdr:colOff>127000</xdr:colOff>
      <xdr:row>37</xdr:row>
      <xdr:rowOff>62166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98082"/>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10236</xdr:rowOff>
    </xdr:from>
    <xdr:to>
      <xdr:col>81</xdr:col>
      <xdr:colOff>50800</xdr:colOff>
      <xdr:row>37</xdr:row>
      <xdr:rowOff>62166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353886"/>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10236</xdr:rowOff>
    </xdr:from>
    <xdr:to>
      <xdr:col>76</xdr:col>
      <xdr:colOff>114300</xdr:colOff>
      <xdr:row>37</xdr:row>
      <xdr:rowOff>65824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353886"/>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65824</xdr:rowOff>
    </xdr:from>
    <xdr:to>
      <xdr:col>71</xdr:col>
      <xdr:colOff>177800</xdr:colOff>
      <xdr:row>37</xdr:row>
      <xdr:rowOff>74816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094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3632</xdr:rowOff>
    </xdr:from>
    <xdr:to>
      <xdr:col>85</xdr:col>
      <xdr:colOff>177800</xdr:colOff>
      <xdr:row>37</xdr:row>
      <xdr:rowOff>105232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26509</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9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11366</xdr:rowOff>
    </xdr:from>
    <xdr:to>
      <xdr:col>81</xdr:col>
      <xdr:colOff>101600</xdr:colOff>
      <xdr:row>37</xdr:row>
      <xdr:rowOff>112966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129493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130886</xdr:rowOff>
    </xdr:from>
    <xdr:to>
      <xdr:col>76</xdr:col>
      <xdr:colOff>165100</xdr:colOff>
      <xdr:row>37</xdr:row>
      <xdr:rowOff>61036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77563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0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15024</xdr:rowOff>
    </xdr:from>
    <xdr:to>
      <xdr:col>72</xdr:col>
      <xdr:colOff>38100</xdr:colOff>
      <xdr:row>37</xdr:row>
      <xdr:rowOff>116624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133151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24016</xdr:rowOff>
    </xdr:from>
    <xdr:to>
      <xdr:col>67</xdr:col>
      <xdr:colOff>101600</xdr:colOff>
      <xdr:row>37</xdr:row>
      <xdr:rowOff>125616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142143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110716</xdr:rowOff>
    </xdr:from>
    <xdr:to>
      <xdr:col>85</xdr:col>
      <xdr:colOff>127000</xdr:colOff>
      <xdr:row>59</xdr:row>
      <xdr:rowOff>17824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10054816"/>
          <a:ext cx="8382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104120</xdr:rowOff>
    </xdr:from>
    <xdr:to>
      <xdr:col>81</xdr:col>
      <xdr:colOff>50800</xdr:colOff>
      <xdr:row>59</xdr:row>
      <xdr:rowOff>17824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10048220"/>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104120</xdr:rowOff>
    </xdr:from>
    <xdr:to>
      <xdr:col>76</xdr:col>
      <xdr:colOff>114300</xdr:colOff>
      <xdr:row>59</xdr:row>
      <xdr:rowOff>52146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10048220"/>
          <a:ext cx="889000" cy="1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137185</xdr:rowOff>
    </xdr:from>
    <xdr:to>
      <xdr:col>71</xdr:col>
      <xdr:colOff>177800</xdr:colOff>
      <xdr:row>59</xdr:row>
      <xdr:rowOff>52146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81285"/>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59916</xdr:rowOff>
    </xdr:from>
    <xdr:to>
      <xdr:col>85</xdr:col>
      <xdr:colOff>177800</xdr:colOff>
      <xdr:row>58</xdr:row>
      <xdr:rowOff>161516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100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146293</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91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138474</xdr:rowOff>
    </xdr:from>
    <xdr:to>
      <xdr:col>81</xdr:col>
      <xdr:colOff>101600</xdr:colOff>
      <xdr:row>59</xdr:row>
      <xdr:rowOff>68624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10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59751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1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53320</xdr:rowOff>
    </xdr:from>
    <xdr:to>
      <xdr:col>76</xdr:col>
      <xdr:colOff>165100</xdr:colOff>
      <xdr:row>58</xdr:row>
      <xdr:rowOff>154920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146047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9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1346</xdr:rowOff>
    </xdr:from>
    <xdr:to>
      <xdr:col>72</xdr:col>
      <xdr:colOff>38100</xdr:colOff>
      <xdr:row>59</xdr:row>
      <xdr:rowOff>102946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1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94073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2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86385</xdr:rowOff>
    </xdr:from>
    <xdr:to>
      <xdr:col>67</xdr:col>
      <xdr:colOff>101600</xdr:colOff>
      <xdr:row>59</xdr:row>
      <xdr:rowOff>16535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7662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92298</xdr:rowOff>
    </xdr:from>
    <xdr:to>
      <xdr:col>85</xdr:col>
      <xdr:colOff>127000</xdr:colOff>
      <xdr:row>79</xdr:row>
      <xdr:rowOff>96887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36848"/>
          <a:ext cx="8382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85162</xdr:rowOff>
    </xdr:from>
    <xdr:to>
      <xdr:col>81</xdr:col>
      <xdr:colOff>50800</xdr:colOff>
      <xdr:row>79</xdr:row>
      <xdr:rowOff>92298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2971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85162</xdr:rowOff>
    </xdr:from>
    <xdr:to>
      <xdr:col>76</xdr:col>
      <xdr:colOff>114300</xdr:colOff>
      <xdr:row>79</xdr:row>
      <xdr:rowOff>96053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29712"/>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96053</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40603"/>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46087</xdr:rowOff>
    </xdr:from>
    <xdr:to>
      <xdr:col>85</xdr:col>
      <xdr:colOff>177800</xdr:colOff>
      <xdr:row>79</xdr:row>
      <xdr:rowOff>147687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41498</xdr:rowOff>
    </xdr:from>
    <xdr:to>
      <xdr:col>81</xdr:col>
      <xdr:colOff>101600</xdr:colOff>
      <xdr:row>79</xdr:row>
      <xdr:rowOff>143098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134225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78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34362</xdr:rowOff>
    </xdr:from>
    <xdr:to>
      <xdr:col>76</xdr:col>
      <xdr:colOff>165100</xdr:colOff>
      <xdr:row>79</xdr:row>
      <xdr:rowOff>135962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127089</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45253</xdr:rowOff>
    </xdr:from>
    <xdr:to>
      <xdr:col>72</xdr:col>
      <xdr:colOff>38100</xdr:colOff>
      <xdr:row>79</xdr:row>
      <xdr:rowOff>146853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137980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8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85048</xdr:rowOff>
    </xdr:from>
    <xdr:to>
      <xdr:col>85</xdr:col>
      <xdr:colOff>127000</xdr:colOff>
      <xdr:row>96</xdr:row>
      <xdr:rowOff>99402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44248"/>
          <a:ext cx="838200" cy="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99402</xdr:rowOff>
    </xdr:from>
    <xdr:to>
      <xdr:col>81</xdr:col>
      <xdr:colOff>50800</xdr:colOff>
      <xdr:row>96</xdr:row>
      <xdr:rowOff>114064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58602"/>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114064</xdr:rowOff>
    </xdr:from>
    <xdr:to>
      <xdr:col>76</xdr:col>
      <xdr:colOff>114300</xdr:colOff>
      <xdr:row>96</xdr:row>
      <xdr:rowOff>135079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73264"/>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135079</xdr:rowOff>
    </xdr:from>
    <xdr:to>
      <xdr:col>71</xdr:col>
      <xdr:colOff>177800</xdr:colOff>
      <xdr:row>96</xdr:row>
      <xdr:rowOff>164030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9427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34248</xdr:rowOff>
    </xdr:from>
    <xdr:to>
      <xdr:col>85</xdr:col>
      <xdr:colOff>177800</xdr:colOff>
      <xdr:row>96</xdr:row>
      <xdr:rowOff>135848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12675</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47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48602</xdr:rowOff>
    </xdr:from>
    <xdr:to>
      <xdr:col>81</xdr:col>
      <xdr:colOff>101600</xdr:colOff>
      <xdr:row>96</xdr:row>
      <xdr:rowOff>150202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141329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63264</xdr:rowOff>
    </xdr:from>
    <xdr:to>
      <xdr:col>76</xdr:col>
      <xdr:colOff>165100</xdr:colOff>
      <xdr:row>96</xdr:row>
      <xdr:rowOff>164864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155991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1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84279</xdr:rowOff>
    </xdr:from>
    <xdr:to>
      <xdr:col>72</xdr:col>
      <xdr:colOff>38100</xdr:colOff>
      <xdr:row>97</xdr:row>
      <xdr:rowOff>14429</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5556</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113230</xdr:rowOff>
    </xdr:from>
    <xdr:to>
      <xdr:col>67</xdr:col>
      <xdr:colOff>101600</xdr:colOff>
      <xdr:row>97</xdr:row>
      <xdr:rowOff>43380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34507</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前年度と比べて民生費の住民一人当たりのコストが下がっている主な要因は、子育て世帯への臨時特別給付金の減（△</a:t>
          </a:r>
          <a:r>
            <a:rPr kumimoji="1" lang="en-US" altLang="ja-JP" sz="1300">
              <a:latin typeface="ＭＳ Ｐゴシック" panose="020B0600070205080204" pitchFamily="50" charset="-128"/>
              <a:ea typeface="ＭＳ Ｐゴシック" panose="020B0600070205080204" pitchFamily="50" charset="-128"/>
            </a:rPr>
            <a:t>355,160</a:t>
          </a:r>
          <a:r>
            <a:rPr kumimoji="1" lang="ja-JP" altLang="en-US" sz="1300">
              <a:latin typeface="ＭＳ Ｐゴシック" panose="020B0600070205080204" pitchFamily="50" charset="-128"/>
              <a:ea typeface="ＭＳ Ｐゴシック" panose="020B0600070205080204" pitchFamily="50" charset="-128"/>
            </a:rPr>
            <a:t>千円）や児童手当の減（△</a:t>
          </a:r>
          <a:r>
            <a:rPr kumimoji="1" lang="en-US" altLang="ja-JP" sz="1300">
              <a:latin typeface="ＭＳ Ｐゴシック" panose="020B0600070205080204" pitchFamily="50" charset="-128"/>
              <a:ea typeface="ＭＳ Ｐゴシック" panose="020B0600070205080204" pitchFamily="50" charset="-128"/>
            </a:rPr>
            <a:t>24,655</a:t>
          </a:r>
          <a:r>
            <a:rPr kumimoji="1" lang="ja-JP" altLang="en-US" sz="1300">
              <a:latin typeface="ＭＳ Ｐゴシック" panose="020B0600070205080204" pitchFamily="50" charset="-128"/>
              <a:ea typeface="ＭＳ Ｐゴシック" panose="020B0600070205080204" pitchFamily="50" charset="-128"/>
            </a:rPr>
            <a:t>千円）が主な要因と考えられる。衛生費の減少については、新型コロナウイルスワクチン接種委託料の減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48,889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、空調設備改善工事の皆減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32,825</a:t>
          </a:r>
          <a:r>
            <a:rPr kumimoji="1" lang="ja-JP" altLang="en-US" sz="1300">
              <a:latin typeface="ＭＳ Ｐゴシック" panose="020B0600070205080204" pitchFamily="50" charset="-128"/>
              <a:ea typeface="ＭＳ Ｐゴシック" panose="020B0600070205080204" pitchFamily="50" charset="-128"/>
            </a:rPr>
            <a:t>千円）、ワクチン接種病院等支援金の皆減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24,994</a:t>
          </a:r>
          <a:r>
            <a:rPr kumimoji="1" lang="ja-JP" altLang="en-US" sz="1300">
              <a:latin typeface="ＭＳ Ｐゴシック" panose="020B0600070205080204" pitchFamily="50" charset="-128"/>
              <a:ea typeface="ＭＳ Ｐゴシック" panose="020B0600070205080204" pitchFamily="50" charset="-128"/>
            </a:rPr>
            <a:t>千円）が主な要因である。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全体としてみるとほとんどが類似団体内平均値より低い結果となったが、上昇傾向にある総務費については事業の見直しを等により経費の削減を推進していく。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財政調整基金については、前年度から１２０，０１３千円増加し、２．０５ポイントの増加となった。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令和２年度以降、実質単年度収支は黒字を維持しており、今後についても自主財源の確保や国・県の補助金の活用により健全な行財政運営に努めていく。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を生じている会計はなく、健全な数値であると言えるものの、特別会計の多くは一般会計からの繰出金に依存していることから、引き続き数値にとらわれることなく各種業務の在り方等について検討し、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11456653</v>
      </c>
      <c r="BO4" s="371"/>
      <c r="BP4" s="371"/>
      <c r="BQ4" s="371"/>
      <c r="BR4" s="371"/>
      <c r="BS4" s="371"/>
      <c r="BT4" s="371"/>
      <c r="BU4" s="372"/>
      <c r="BV4" s="370">
        <v>11675713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6.5</v>
      </c>
      <c r="CU4" s="377"/>
      <c r="CV4" s="377"/>
      <c r="CW4" s="377"/>
      <c r="CX4" s="377"/>
      <c r="CY4" s="377"/>
      <c r="CZ4" s="377"/>
      <c r="DA4" s="378"/>
      <c r="DB4" s="376">
        <v>5.8</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10975844</v>
      </c>
      <c r="BO5" s="408"/>
      <c r="BP5" s="408"/>
      <c r="BQ5" s="408"/>
      <c r="BR5" s="408"/>
      <c r="BS5" s="408"/>
      <c r="BT5" s="408"/>
      <c r="BU5" s="409"/>
      <c r="BV5" s="407">
        <v>11231843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91.9</v>
      </c>
      <c r="CU5" s="405"/>
      <c r="CV5" s="405"/>
      <c r="CW5" s="405"/>
      <c r="CX5" s="405"/>
      <c r="CY5" s="405"/>
      <c r="CZ5" s="405"/>
      <c r="DA5" s="406"/>
      <c r="DB5" s="404">
        <v>88.2</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480809</v>
      </c>
      <c r="BO6" s="408"/>
      <c r="BP6" s="408"/>
      <c r="BQ6" s="408"/>
      <c r="BR6" s="408"/>
      <c r="BS6" s="408"/>
      <c r="BT6" s="408"/>
      <c r="BU6" s="409"/>
      <c r="BV6" s="407">
        <v>443870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94.6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13816</v>
      </c>
      <c r="BO7" s="408"/>
      <c r="BP7" s="408"/>
      <c r="BQ7" s="408"/>
      <c r="BR7" s="408"/>
      <c r="BS7" s="408"/>
      <c r="BT7" s="408"/>
      <c r="BU7" s="409"/>
      <c r="BV7" s="407">
        <v>13846</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7197691</v>
      </c>
      <c r="CU7" s="408"/>
      <c r="CV7" s="408"/>
      <c r="CW7" s="408"/>
      <c r="CX7" s="408"/>
      <c r="CY7" s="408"/>
      <c r="CZ7" s="408"/>
      <c r="DA7" s="409"/>
      <c r="DB7" s="407">
        <v>7396187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466993</v>
      </c>
      <c r="BO8" s="408"/>
      <c r="BP8" s="408"/>
      <c r="BQ8" s="408"/>
      <c r="BR8" s="408"/>
      <c r="BS8" s="408"/>
      <c r="BT8" s="408"/>
      <c r="BU8" s="409"/>
      <c r="BV8" s="407">
        <v>430024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0.6</v>
      </c>
      <c r="CU8" s="448"/>
      <c r="CV8" s="448"/>
      <c r="CW8" s="448"/>
      <c r="CX8" s="448"/>
      <c r="CY8" s="448"/>
      <c r="CZ8" s="448"/>
      <c r="DA8" s="449"/>
      <c r="DB8" s="447">
        <v>0.61</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35366</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36969</v>
      </c>
      <c r="BO9" s="408"/>
      <c r="BP9" s="408"/>
      <c r="BQ9" s="408"/>
      <c r="BR9" s="408"/>
      <c r="BS9" s="408"/>
      <c r="BT9" s="408"/>
      <c r="BU9" s="409"/>
      <c r="BV9" s="407">
        <v>2242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11.8</v>
      </c>
      <c r="CU9" s="405"/>
      <c r="CV9" s="405"/>
      <c r="CW9" s="405"/>
      <c r="CX9" s="405"/>
      <c r="CY9" s="405"/>
      <c r="CZ9" s="405"/>
      <c r="DA9" s="406"/>
      <c r="DB9" s="404">
        <v>11.8</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37275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493907</v>
      </c>
      <c r="BO10" s="408"/>
      <c r="BP10" s="408"/>
      <c r="BQ10" s="408"/>
      <c r="BR10" s="408"/>
      <c r="BS10" s="408"/>
      <c r="BT10" s="408"/>
      <c r="BU10" s="409"/>
      <c r="BV10" s="407">
        <v>592027</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95</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32616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373891</v>
      </c>
      <c r="BO12" s="408"/>
      <c r="BP12" s="408"/>
      <c r="BQ12" s="408"/>
      <c r="BR12" s="408"/>
      <c r="BS12" s="408"/>
      <c r="BT12" s="408"/>
      <c r="BU12" s="409"/>
      <c r="BV12" s="407">
        <v>161989</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31919</v>
      </c>
      <c r="S13" s="492"/>
      <c r="T13" s="492"/>
      <c r="U13" s="492"/>
      <c r="V13" s="493"/>
      <c r="W13" s="423" t="s">
        <v>140</v>
      </c>
      <c r="X13" s="424"/>
      <c r="Y13" s="424"/>
      <c r="Z13" s="424"/>
      <c r="AA13" s="424"/>
      <c r="AB13" s="414"/>
      <c r="AC13" s="458">
        <v>201</v>
      </c>
      <c r="AD13" s="459"/>
      <c r="AE13" s="459"/>
      <c r="AF13" s="459"/>
      <c r="AG13" s="501"/>
      <c r="AH13" s="458">
        <v>239</v>
      </c>
      <c r="AI13" s="459"/>
      <c r="AJ13" s="459"/>
      <c r="AK13" s="459"/>
      <c r="AL13" s="460"/>
      <c r="AM13" s="436" t="s">
        <v>141</v>
      </c>
      <c r="AN13" s="437"/>
      <c r="AO13" s="437"/>
      <c r="AP13" s="437"/>
      <c r="AQ13" s="437"/>
      <c r="AR13" s="437"/>
      <c r="AS13" s="437"/>
      <c r="AT13" s="438"/>
      <c r="AU13" s="439" t="s">
        <v>106</v>
      </c>
      <c r="AV13" s="440"/>
      <c r="AW13" s="440"/>
      <c r="AX13" s="440"/>
      <c r="AY13" s="441" t="s">
        <v>142</v>
      </c>
      <c r="AZ13" s="442"/>
      <c r="BA13" s="442"/>
      <c r="BB13" s="442"/>
      <c r="BC13" s="442"/>
      <c r="BD13" s="442"/>
      <c r="BE13" s="442"/>
      <c r="BF13" s="442"/>
      <c r="BG13" s="442"/>
      <c r="BH13" s="442"/>
      <c r="BI13" s="442"/>
      <c r="BJ13" s="442"/>
      <c r="BK13" s="442"/>
      <c r="BL13" s="442"/>
      <c r="BM13" s="443"/>
      <c r="BN13" s="407">
        <v>156985</v>
      </c>
      <c r="BO13" s="408"/>
      <c r="BP13" s="408"/>
      <c r="BQ13" s="408"/>
      <c r="BR13" s="408"/>
      <c r="BS13" s="408"/>
      <c r="BT13" s="408"/>
      <c r="BU13" s="409"/>
      <c r="BV13" s="407">
        <v>432280</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8.6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32900</v>
      </c>
      <c r="S14" s="492"/>
      <c r="T14" s="492"/>
      <c r="U14" s="492"/>
      <c r="V14" s="493"/>
      <c r="W14" s="397"/>
      <c r="X14" s="398"/>
      <c r="Y14" s="398"/>
      <c r="Z14" s="398"/>
      <c r="AA14" s="398"/>
      <c r="AB14" s="387"/>
      <c r="AC14" s="494">
        <v>1.4</v>
      </c>
      <c r="AD14" s="495"/>
      <c r="AE14" s="495"/>
      <c r="AF14" s="495"/>
      <c r="AG14" s="496"/>
      <c r="AH14" s="494">
        <v>1.5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26.7</v>
      </c>
      <c r="CU14" s="506"/>
      <c r="CV14" s="506"/>
      <c r="CW14" s="506"/>
      <c r="CX14" s="506"/>
      <c r="CY14" s="506"/>
      <c r="CZ14" s="506"/>
      <c r="DA14" s="507"/>
      <c r="DB14" s="505">
        <v>28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32292</v>
      </c>
      <c r="S15" s="492"/>
      <c r="T15" s="492"/>
      <c r="U15" s="492"/>
      <c r="V15" s="493"/>
      <c r="W15" s="423" t="s">
        <v>147</v>
      </c>
      <c r="X15" s="424"/>
      <c r="Y15" s="424"/>
      <c r="Z15" s="424"/>
      <c r="AA15" s="424"/>
      <c r="AB15" s="414"/>
      <c r="AC15" s="458">
        <v>3686</v>
      </c>
      <c r="AD15" s="459"/>
      <c r="AE15" s="459"/>
      <c r="AF15" s="459"/>
      <c r="AG15" s="501"/>
      <c r="AH15" s="458">
        <v>4070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3558284</v>
      </c>
      <c r="BO15" s="371"/>
      <c r="BP15" s="371"/>
      <c r="BQ15" s="371"/>
      <c r="BR15" s="371"/>
      <c r="BS15" s="371"/>
      <c r="BT15" s="371"/>
      <c r="BU15" s="372"/>
      <c r="BV15" s="370">
        <v>3465392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24.9</v>
      </c>
      <c r="AD16" s="495"/>
      <c r="AE16" s="495"/>
      <c r="AF16" s="495"/>
      <c r="AG16" s="496"/>
      <c r="AH16" s="494">
        <v>25.9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6164132</v>
      </c>
      <c r="BO16" s="408"/>
      <c r="BP16" s="408"/>
      <c r="BQ16" s="408"/>
      <c r="BR16" s="408"/>
      <c r="BS16" s="408"/>
      <c r="BT16" s="408"/>
      <c r="BU16" s="409"/>
      <c r="BV16" s="407">
        <v>6014820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10909</v>
      </c>
      <c r="AD17" s="459"/>
      <c r="AE17" s="459"/>
      <c r="AF17" s="459"/>
      <c r="AG17" s="501"/>
      <c r="AH17" s="458">
        <v>11429</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4445190</v>
      </c>
      <c r="BO17" s="408"/>
      <c r="BP17" s="408"/>
      <c r="BQ17" s="408"/>
      <c r="BR17" s="408"/>
      <c r="BS17" s="408"/>
      <c r="BT17" s="408"/>
      <c r="BU17" s="409"/>
      <c r="BV17" s="407">
        <v>4334814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34.07</v>
      </c>
      <c r="M18" s="531"/>
      <c r="N18" s="531"/>
      <c r="O18" s="531"/>
      <c r="P18" s="531"/>
      <c r="Q18" s="531"/>
      <c r="R18" s="532"/>
      <c r="S18" s="532"/>
      <c r="T18" s="532"/>
      <c r="U18" s="532"/>
      <c r="V18" s="533"/>
      <c r="W18" s="425"/>
      <c r="X18" s="426"/>
      <c r="Y18" s="426"/>
      <c r="Z18" s="426"/>
      <c r="AA18" s="426"/>
      <c r="AB18" s="417"/>
      <c r="AC18" s="534">
        <v>73.7</v>
      </c>
      <c r="AD18" s="535"/>
      <c r="AE18" s="535"/>
      <c r="AF18" s="535"/>
      <c r="AG18" s="536"/>
      <c r="AH18" s="534">
        <v>72.599999999999994</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6743134</v>
      </c>
      <c r="BO18" s="408"/>
      <c r="BP18" s="408"/>
      <c r="BQ18" s="408"/>
      <c r="BR18" s="408"/>
      <c r="BS18" s="408"/>
      <c r="BT18" s="408"/>
      <c r="BU18" s="409"/>
      <c r="BV18" s="407">
        <v>6719659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1038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8893501</v>
      </c>
      <c r="BO19" s="408"/>
      <c r="BP19" s="408"/>
      <c r="BQ19" s="408"/>
      <c r="BR19" s="408"/>
      <c r="BS19" s="408"/>
      <c r="BT19" s="408"/>
      <c r="BU19" s="409"/>
      <c r="BV19" s="407">
        <v>8740649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15764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8110549</v>
      </c>
      <c r="BO22" s="371"/>
      <c r="BP22" s="371"/>
      <c r="BQ22" s="371"/>
      <c r="BR22" s="371"/>
      <c r="BS22" s="371"/>
      <c r="BT22" s="371"/>
      <c r="BU22" s="372"/>
      <c r="BV22" s="370">
        <v>8985098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6765548</v>
      </c>
      <c r="BO23" s="408"/>
      <c r="BP23" s="408"/>
      <c r="BQ23" s="408"/>
      <c r="BR23" s="408"/>
      <c r="BS23" s="408"/>
      <c r="BT23" s="408"/>
      <c r="BU23" s="409"/>
      <c r="BV23" s="407">
        <v>7402428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7390</v>
      </c>
      <c r="R24" s="459"/>
      <c r="S24" s="459"/>
      <c r="T24" s="459"/>
      <c r="U24" s="459"/>
      <c r="V24" s="501"/>
      <c r="W24" s="553"/>
      <c r="X24" s="554"/>
      <c r="Y24" s="555"/>
      <c r="Z24" s="457" t="s">
        <v>172</v>
      </c>
      <c r="AA24" s="437"/>
      <c r="AB24" s="437"/>
      <c r="AC24" s="437"/>
      <c r="AD24" s="437"/>
      <c r="AE24" s="437"/>
      <c r="AF24" s="437"/>
      <c r="AG24" s="438"/>
      <c r="AH24" s="458">
        <v>217</v>
      </c>
      <c r="AI24" s="459"/>
      <c r="AJ24" s="459"/>
      <c r="AK24" s="459"/>
      <c r="AL24" s="501"/>
      <c r="AM24" s="458">
        <v>671615</v>
      </c>
      <c r="AN24" s="459"/>
      <c r="AO24" s="459"/>
      <c r="AP24" s="459"/>
      <c r="AQ24" s="459"/>
      <c r="AR24" s="501"/>
      <c r="AS24" s="458">
        <v>3095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2566181</v>
      </c>
      <c r="BO24" s="408"/>
      <c r="BP24" s="408"/>
      <c r="BQ24" s="408"/>
      <c r="BR24" s="408"/>
      <c r="BS24" s="408"/>
      <c r="BT24" s="408"/>
      <c r="BU24" s="409"/>
      <c r="BV24" s="407">
        <v>3032451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6300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529774</v>
      </c>
      <c r="BO25" s="371"/>
      <c r="BP25" s="371"/>
      <c r="BQ25" s="371"/>
      <c r="BR25" s="371"/>
      <c r="BS25" s="371"/>
      <c r="BT25" s="371"/>
      <c r="BU25" s="372"/>
      <c r="BV25" s="370">
        <v>608267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6000</v>
      </c>
      <c r="R26" s="459"/>
      <c r="S26" s="459"/>
      <c r="T26" s="459"/>
      <c r="U26" s="459"/>
      <c r="V26" s="501"/>
      <c r="W26" s="553"/>
      <c r="X26" s="554"/>
      <c r="Y26" s="555"/>
      <c r="Z26" s="457" t="s">
        <v>179</v>
      </c>
      <c r="AA26" s="559"/>
      <c r="AB26" s="559"/>
      <c r="AC26" s="559"/>
      <c r="AD26" s="559"/>
      <c r="AE26" s="559"/>
      <c r="AF26" s="559"/>
      <c r="AG26" s="560"/>
      <c r="AH26" s="458" t="s">
        <v>176</v>
      </c>
      <c r="AI26" s="459"/>
      <c r="AJ26" s="459"/>
      <c r="AK26" s="459"/>
      <c r="AL26" s="501"/>
      <c r="AM26" s="458" t="s">
        <v>129</v>
      </c>
      <c r="AN26" s="459"/>
      <c r="AO26" s="459"/>
      <c r="AP26" s="459"/>
      <c r="AQ26" s="459"/>
      <c r="AR26" s="501"/>
      <c r="AS26" s="458" t="s">
        <v>129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3180</v>
      </c>
      <c r="R27" s="459"/>
      <c r="S27" s="459"/>
      <c r="T27" s="459"/>
      <c r="U27" s="459"/>
      <c r="V27" s="501"/>
      <c r="W27" s="553"/>
      <c r="X27" s="554"/>
      <c r="Y27" s="555"/>
      <c r="Z27" s="457" t="s">
        <v>182</v>
      </c>
      <c r="AA27" s="437"/>
      <c r="AB27" s="437"/>
      <c r="AC27" s="437"/>
      <c r="AD27" s="437"/>
      <c r="AE27" s="437"/>
      <c r="AF27" s="437"/>
      <c r="AG27" s="438"/>
      <c r="AH27" s="458">
        <v>3</v>
      </c>
      <c r="AI27" s="459"/>
      <c r="AJ27" s="459"/>
      <c r="AK27" s="459"/>
      <c r="AL27" s="501"/>
      <c r="AM27" s="458">
        <v>11073</v>
      </c>
      <c r="AN27" s="459"/>
      <c r="AO27" s="459"/>
      <c r="AP27" s="459"/>
      <c r="AQ27" s="459"/>
      <c r="AR27" s="501"/>
      <c r="AS27" s="458">
        <v>3691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106621</v>
      </c>
      <c r="BO27" s="527"/>
      <c r="BP27" s="527"/>
      <c r="BQ27" s="527"/>
      <c r="BR27" s="527"/>
      <c r="BS27" s="527"/>
      <c r="BT27" s="527"/>
      <c r="BU27" s="528"/>
      <c r="BV27" s="526">
        <v>106621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2600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129</v>
      </c>
      <c r="AN28" s="459"/>
      <c r="AO28" s="459"/>
      <c r="AP28" s="459"/>
      <c r="AQ28" s="459"/>
      <c r="AR28" s="501"/>
      <c r="AS28" s="458" t="s">
        <v>176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1141336</v>
      </c>
      <c r="BO28" s="371"/>
      <c r="BP28" s="371"/>
      <c r="BQ28" s="371"/>
      <c r="BR28" s="371"/>
      <c r="BS28" s="371"/>
      <c r="BT28" s="371"/>
      <c r="BU28" s="372"/>
      <c r="BV28" s="370">
        <v>1021323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12</v>
      </c>
      <c r="M29" s="459"/>
      <c r="N29" s="459"/>
      <c r="O29" s="459"/>
      <c r="P29" s="501"/>
      <c r="Q29" s="458">
        <v>2440</v>
      </c>
      <c r="R29" s="459"/>
      <c r="S29" s="459"/>
      <c r="T29" s="459"/>
      <c r="U29" s="459"/>
      <c r="V29" s="501"/>
      <c r="W29" s="556"/>
      <c r="X29" s="557"/>
      <c r="Y29" s="558"/>
      <c r="Z29" s="457" t="s">
        <v>188</v>
      </c>
      <c r="AA29" s="437"/>
      <c r="AB29" s="437"/>
      <c r="AC29" s="437"/>
      <c r="AD29" s="437"/>
      <c r="AE29" s="437"/>
      <c r="AF29" s="437"/>
      <c r="AG29" s="438"/>
      <c r="AH29" s="458">
        <v>220</v>
      </c>
      <c r="AI29" s="459"/>
      <c r="AJ29" s="459"/>
      <c r="AK29" s="459"/>
      <c r="AL29" s="501"/>
      <c r="AM29" s="458">
        <v>682688</v>
      </c>
      <c r="AN29" s="459"/>
      <c r="AO29" s="459"/>
      <c r="AP29" s="459"/>
      <c r="AQ29" s="459"/>
      <c r="AR29" s="501"/>
      <c r="AS29" s="458">
        <v>3103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t="s">
        <v>138</v>
      </c>
      <c r="BO29" s="408"/>
      <c r="BP29" s="408"/>
      <c r="BQ29" s="408"/>
      <c r="BR29" s="408"/>
      <c r="BS29" s="408"/>
      <c r="BT29" s="408"/>
      <c r="BU29" s="409"/>
      <c r="BV29" s="407" t="s">
        <v>129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96.9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1167170</v>
      </c>
      <c r="BO30" s="527"/>
      <c r="BP30" s="527"/>
      <c r="BQ30" s="527"/>
      <c r="BR30" s="527"/>
      <c r="BS30" s="527"/>
      <c r="BT30" s="527"/>
      <c r="BU30" s="528"/>
      <c r="BV30" s="526">
        <v>1017641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水道事業特別会計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毛呂山・越生・鳩山公共下水道組合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株式会社　もろやま創成舎</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西入間広域消防組合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埼玉西部環境保全組合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坂戸地区衛生組合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広域静苑組合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埼玉県後期高齢者医療広域連合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埼玉県後期高齢者医療広域連合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埼玉県市町村総合事務組合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埼玉県市町村総合事務組合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彩の国さいたま人づくり広域連合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w/C7XUOPu16jDxfjDVM5FGxlbvorvi9VBJ1mtjo9vxC2maxtLdB5QOH44OPHgE+cZRaE9PGUQ7Y9MQxwTCV2zA==" saltValue="OeHpmLxTlITi8MO6lMchX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1" t="s">
        <v>559</v>
      </c>
      <c r="D34" s="1151"/>
      <c r="E34" s="1152"/>
      <c r="F34" s="32">
        <v>7.17</v>
      </c>
      <c r="G34" s="33">
        <v>7.06</v>
      </c>
      <c r="H34" s="33">
        <v>6.79</v>
      </c>
      <c r="I34" s="33">
        <v>7.27</v>
      </c>
      <c r="J34" s="34">
        <v>8.6199999999999992</v>
      </c>
      <c r="K34" s="22"/>
      <c r="L34" s="22"/>
      <c r="M34" s="22"/>
      <c r="N34" s="22"/>
      <c r="O34" s="22"/>
      <c r="P34" s="22"/>
    </row>
    <row r="35" spans="1:16" ht="39" customHeight="1">
      <c r="A35" s="22"/>
      <c r="B35" s="35"/>
      <c r="C35" s="1145" t="s">
        <v>560</v>
      </c>
      <c r="D35" s="1146"/>
      <c r="E35" s="1147"/>
      <c r="F35" s="36">
        <v>4.03</v>
      </c>
      <c r="G35" s="37">
        <v>4.88</v>
      </c>
      <c r="H35" s="37">
        <v>6.14</v>
      </c>
      <c r="I35" s="37">
        <v>5.81</v>
      </c>
      <c r="J35" s="38">
        <v>6.48</v>
      </c>
      <c r="K35" s="22"/>
      <c r="L35" s="22"/>
      <c r="M35" s="22"/>
      <c r="N35" s="22"/>
      <c r="O35" s="22"/>
      <c r="P35" s="22"/>
    </row>
    <row r="36" spans="1:16" ht="39" customHeight="1">
      <c r="A36" s="22"/>
      <c r="B36" s="35"/>
      <c r="C36" s="1145" t="s">
        <v>561</v>
      </c>
      <c r="D36" s="1146"/>
      <c r="E36" s="1147"/>
      <c r="F36" s="36">
        <v>1.52</v>
      </c>
      <c r="G36" s="37">
        <v>1.32</v>
      </c>
      <c r="H36" s="37">
        <v>1.89</v>
      </c>
      <c r="I36" s="37">
        <v>1.38</v>
      </c>
      <c r="J36" s="38">
        <v>1.83</v>
      </c>
      <c r="K36" s="22"/>
      <c r="L36" s="22"/>
      <c r="M36" s="22"/>
      <c r="N36" s="22"/>
      <c r="O36" s="22"/>
      <c r="P36" s="22"/>
    </row>
    <row r="37" spans="1:16" ht="39" customHeight="1">
      <c r="A37" s="22"/>
      <c r="B37" s="35"/>
      <c r="C37" s="1145" t="s">
        <v>562</v>
      </c>
      <c r="D37" s="1146"/>
      <c r="E37" s="1147"/>
      <c r="F37" s="36">
        <v>1.84</v>
      </c>
      <c r="G37" s="37">
        <v>1.88</v>
      </c>
      <c r="H37" s="37">
        <v>1.9</v>
      </c>
      <c r="I37" s="37">
        <v>1.89</v>
      </c>
      <c r="J37" s="38">
        <v>1.41</v>
      </c>
      <c r="K37" s="22"/>
      <c r="L37" s="22"/>
      <c r="M37" s="22"/>
      <c r="N37" s="22"/>
      <c r="O37" s="22"/>
      <c r="P37" s="22"/>
    </row>
    <row r="38" spans="1:16" ht="39" customHeight="1">
      <c r="A38" s="22"/>
      <c r="B38" s="35"/>
      <c r="C38" s="1145" t="s">
        <v>563</v>
      </c>
      <c r="D38" s="1146"/>
      <c r="E38" s="1147"/>
      <c r="F38" s="36">
        <v>0.04</v>
      </c>
      <c r="G38" s="37">
        <v>7.0000000000000007E-2</v>
      </c>
      <c r="H38" s="37">
        <v>0.02</v>
      </c>
      <c r="I38" s="37">
        <v>0.06</v>
      </c>
      <c r="J38" s="38">
        <v>0.08</v>
      </c>
      <c r="K38" s="22"/>
      <c r="L38" s="22"/>
      <c r="M38" s="22"/>
      <c r="N38" s="22"/>
      <c r="O38" s="22"/>
      <c r="P38" s="22"/>
    </row>
    <row r="39" spans="1:16" ht="39" customHeight="1">
      <c r="A39" s="22"/>
      <c r="B39" s="35"/>
      <c r="C39" s="1145" t="s">
        <v>564</v>
      </c>
      <c r="D39" s="1146"/>
      <c r="E39" s="1147"/>
      <c r="F39" s="36">
        <v>0.11</v>
      </c>
      <c r="G39" s="37">
        <v>0.12</v>
      </c>
      <c r="H39" s="37">
        <v>0.11</v>
      </c>
      <c r="I39" s="37">
        <v>0.2</v>
      </c>
      <c r="J39" s="38">
        <v>7.0000000000000007E-2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565</v>
      </c>
      <c r="D42" s="1146"/>
      <c r="E42" s="1147"/>
      <c r="F42" s="36" t="s">
        <v>511</v>
      </c>
      <c r="G42" s="37" t="s">
        <v>511</v>
      </c>
      <c r="H42" s="37" t="s">
        <v>511</v>
      </c>
      <c r="I42" s="37" t="s">
        <v>511</v>
      </c>
      <c r="J42" s="38" t="s">
        <v>511</v>
      </c>
      <c r="K42" s="22"/>
      <c r="L42" s="22"/>
      <c r="M42" s="22"/>
      <c r="N42" s="22"/>
      <c r="O42" s="22"/>
      <c r="P42" s="22"/>
    </row>
    <row r="43" spans="1:16" ht="39" customHeight="1" thickBot="1">
      <c r="A43" s="22"/>
      <c r="B43" s="40"/>
      <c r="C43" s="1148" t="s">
        <v>566</v>
      </c>
      <c r="D43" s="1149"/>
      <c r="E43" s="1150"/>
      <c r="F43" s="41" t="s">
        <v>511</v>
      </c>
      <c r="G43" s="42" t="s">
        <v>511</v>
      </c>
      <c r="H43" s="42" t="s">
        <v>511</v>
      </c>
      <c r="I43" s="42" t="s">
        <v>511</v>
      </c>
      <c r="J43" s="43" t="s">
        <v>511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hUSEY2at8S09wuqi/t9noHywmX8nf1pSMlGK/ta+/y0IfItr/585xpmoFvGu284Vji7dIxkMOy/G6/JMt3tTQ==" saltValue="xzBZck9u5bSyIktMu11X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53" t="s">
        <v>10</v>
      </c>
      <c r="C45" s="1154"/>
      <c r="D45" s="58"/>
      <c r="E45" s="1159" t="s">
        <v>11</v>
      </c>
      <c r="F45" s="1159"/>
      <c r="G45" s="1159"/>
      <c r="H45" s="1159"/>
      <c r="I45" s="1159"/>
      <c r="J45" s="1160"/>
      <c r="K45" s="59">
        <v>931</v>
      </c>
      <c r="L45" s="60">
        <v>982</v>
      </c>
      <c r="M45" s="60">
        <v>1014</v>
      </c>
      <c r="N45" s="60">
        <v>1035</v>
      </c>
      <c r="O45" s="61">
        <v>1055</v>
      </c>
      <c r="P45" s="48"/>
      <c r="Q45" s="48"/>
      <c r="R45" s="48"/>
      <c r="S45" s="48"/>
      <c r="T45" s="48"/>
      <c r="U45" s="48"/>
    </row>
    <row r="46" spans="1:21" ht="30.75" customHeight="1">
      <c r="A46" s="48"/>
      <c r="B46" s="1155"/>
      <c r="C46" s="1156"/>
      <c r="D46" s="62"/>
      <c r="E46" s="1161" t="s">
        <v>12</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c r="A47" s="48"/>
      <c r="B47" s="1155"/>
      <c r="C47" s="1156"/>
      <c r="D47" s="62"/>
      <c r="E47" s="1161" t="s">
        <v>13</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c r="A48" s="48"/>
      <c r="B48" s="1155"/>
      <c r="C48" s="1156"/>
      <c r="D48" s="62"/>
      <c r="E48" s="1161" t="s">
        <v>14</v>
      </c>
      <c r="F48" s="1161"/>
      <c r="G48" s="1161"/>
      <c r="H48" s="1161"/>
      <c r="I48" s="1161"/>
      <c r="J48" s="1162"/>
      <c r="K48" s="63">
        <v>16</v>
      </c>
      <c r="L48" s="64">
        <v>16</v>
      </c>
      <c r="M48" s="64">
        <v>16</v>
      </c>
      <c r="N48" s="64">
        <v>16</v>
      </c>
      <c r="O48" s="65">
        <v>16</v>
      </c>
      <c r="P48" s="48"/>
      <c r="Q48" s="48"/>
      <c r="R48" s="48"/>
      <c r="S48" s="48"/>
      <c r="T48" s="48"/>
      <c r="U48" s="48"/>
    </row>
    <row r="49" spans="1:21" ht="30.75" customHeight="1">
      <c r="A49" s="48"/>
      <c r="B49" s="1155"/>
      <c r="C49" s="1156"/>
      <c r="D49" s="62"/>
      <c r="E49" s="1161" t="s">
        <v>15</v>
      </c>
      <c r="F49" s="1161"/>
      <c r="G49" s="1161"/>
      <c r="H49" s="1161"/>
      <c r="I49" s="1161"/>
      <c r="J49" s="1162"/>
      <c r="K49" s="63">
        <v>355</v>
      </c>
      <c r="L49" s="64">
        <v>405</v>
      </c>
      <c r="M49" s="64">
        <v>400</v>
      </c>
      <c r="N49" s="64">
        <v>406</v>
      </c>
      <c r="O49" s="65">
        <v>386</v>
      </c>
      <c r="P49" s="48"/>
      <c r="Q49" s="48"/>
      <c r="R49" s="48"/>
      <c r="S49" s="48"/>
      <c r="T49" s="48"/>
      <c r="U49" s="48"/>
    </row>
    <row r="50" spans="1:21" ht="30.75" customHeight="1">
      <c r="A50" s="48"/>
      <c r="B50" s="1155"/>
      <c r="C50" s="1156"/>
      <c r="D50" s="62"/>
      <c r="E50" s="1161" t="s">
        <v>16</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c r="A51" s="48"/>
      <c r="B51" s="1157"/>
      <c r="C51" s="1158"/>
      <c r="D51" s="66"/>
      <c r="E51" s="1161" t="s">
        <v>17</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c r="A52" s="48"/>
      <c r="B52" s="1163" t="s">
        <v>18</v>
      </c>
      <c r="C52" s="1164"/>
      <c r="D52" s="66"/>
      <c r="E52" s="1161" t="s">
        <v>19</v>
      </c>
      <c r="F52" s="1161"/>
      <c r="G52" s="1161"/>
      <c r="H52" s="1161"/>
      <c r="I52" s="1161"/>
      <c r="J52" s="1162"/>
      <c r="K52" s="63">
        <v>856</v>
      </c>
      <c r="L52" s="64">
        <v>869</v>
      </c>
      <c r="M52" s="64">
        <v>901</v>
      </c>
      <c r="N52" s="64">
        <v>913</v>
      </c>
      <c r="O52" s="65">
        <v>914</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446</v>
      </c>
      <c r="L53" s="69">
        <v>534</v>
      </c>
      <c r="M53" s="69">
        <v>529</v>
      </c>
      <c r="N53" s="69">
        <v>544</v>
      </c>
      <c r="O53" s="70">
        <v>543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4LQ5I9Lr195+8ivwEvS3kZgHyR60P1eDZb+4VWsnnkXPMwVmJ7nrQlDkJdveP5bAvCDqguS8iq+rpEiltsDaQ==" saltValue="s7ZkUkLNZx6VGwh7HLC6B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552</v>
      </c>
      <c r="J40" s="103" t="s">
        <v>553</v>
      </c>
      <c r="K40" s="103" t="s">
        <v>554</v>
      </c>
      <c r="L40" s="103" t="s">
        <v>555</v>
      </c>
      <c r="M40" s="104" t="s">
        <v>556</v>
      </c>
    </row>
    <row r="41" spans="2:13" ht="27.75" customHeight="1">
      <c r="B41" s="1184" t="s">
        <v>31</v>
      </c>
      <c r="C41" s="1185"/>
      <c r="D41" s="105"/>
      <c r="E41" s="1190" t="s">
        <v>32</v>
      </c>
      <c r="F41" s="1190"/>
      <c r="G41" s="1190"/>
      <c r="H41" s="1191"/>
      <c r="I41" s="355">
        <v>10377</v>
      </c>
      <c r="J41" s="356">
        <v>9935</v>
      </c>
      <c r="K41" s="356">
        <v>9475</v>
      </c>
      <c r="L41" s="356">
        <v>8985</v>
      </c>
      <c r="M41" s="357">
        <v>8111</v>
      </c>
    </row>
    <row r="42" spans="2:13" ht="27.75" customHeight="1">
      <c r="B42" s="1186"/>
      <c r="C42" s="1187"/>
      <c r="D42" s="106"/>
      <c r="E42" s="1192" t="s">
        <v>33</v>
      </c>
      <c r="F42" s="1192"/>
      <c r="G42" s="1192"/>
      <c r="H42" s="1193"/>
      <c r="I42" s="358" t="s">
        <v>511</v>
      </c>
      <c r="J42" s="359" t="s">
        <v>511</v>
      </c>
      <c r="K42" s="359" t="s">
        <v>511</v>
      </c>
      <c r="L42" s="359" t="s">
        <v>511</v>
      </c>
      <c r="M42" s="360" t="s">
        <v>511</v>
      </c>
    </row>
    <row r="43" spans="2:13" ht="27.75" customHeight="1">
      <c r="B43" s="1186"/>
      <c r="C43" s="1187"/>
      <c r="D43" s="106"/>
      <c r="E43" s="1192" t="s">
        <v>34</v>
      </c>
      <c r="F43" s="1192"/>
      <c r="G43" s="1192"/>
      <c r="H43" s="1193"/>
      <c r="I43" s="358">
        <v>160</v>
      </c>
      <c r="J43" s="359">
        <v>145</v>
      </c>
      <c r="K43" s="359">
        <v>128</v>
      </c>
      <c r="L43" s="359">
        <v>117</v>
      </c>
      <c r="M43" s="360">
        <v>103</v>
      </c>
    </row>
    <row r="44" spans="2:13" ht="27.75" customHeight="1">
      <c r="B44" s="1186"/>
      <c r="C44" s="1187"/>
      <c r="D44" s="106"/>
      <c r="E44" s="1192" t="s">
        <v>35</v>
      </c>
      <c r="F44" s="1192"/>
      <c r="G44" s="1192"/>
      <c r="H44" s="1193"/>
      <c r="I44" s="358">
        <v>3404</v>
      </c>
      <c r="J44" s="359">
        <v>3602</v>
      </c>
      <c r="K44" s="359">
        <v>3779</v>
      </c>
      <c r="L44" s="359">
        <v>4196</v>
      </c>
      <c r="M44" s="360">
        <v>4865</v>
      </c>
    </row>
    <row r="45" spans="2:13" ht="27.75" customHeight="1">
      <c r="B45" s="1186"/>
      <c r="C45" s="1187"/>
      <c r="D45" s="106"/>
      <c r="E45" s="1192" t="s">
        <v>36</v>
      </c>
      <c r="F45" s="1192"/>
      <c r="G45" s="1192"/>
      <c r="H45" s="1193"/>
      <c r="I45" s="358">
        <v>1517</v>
      </c>
      <c r="J45" s="359">
        <v>1489</v>
      </c>
      <c r="K45" s="359">
        <v>1497</v>
      </c>
      <c r="L45" s="359">
        <v>1565</v>
      </c>
      <c r="M45" s="360">
        <v>1624</v>
      </c>
    </row>
    <row r="46" spans="2:13" ht="27.75" customHeight="1">
      <c r="B46" s="1186"/>
      <c r="C46" s="1187"/>
      <c r="D46" s="107"/>
      <c r="E46" s="1192" t="s">
        <v>37</v>
      </c>
      <c r="F46" s="1192"/>
      <c r="G46" s="1192"/>
      <c r="H46" s="1193"/>
      <c r="I46" s="358" t="s">
        <v>511</v>
      </c>
      <c r="J46" s="359" t="s">
        <v>511</v>
      </c>
      <c r="K46" s="359" t="s">
        <v>511</v>
      </c>
      <c r="L46" s="359" t="s">
        <v>511</v>
      </c>
      <c r="M46" s="360" t="s">
        <v>511</v>
      </c>
    </row>
    <row r="47" spans="2:13" ht="27.75" customHeight="1">
      <c r="B47" s="1186"/>
      <c r="C47" s="1187"/>
      <c r="D47" s="108"/>
      <c r="E47" s="1194" t="s">
        <v>38</v>
      </c>
      <c r="F47" s="1195"/>
      <c r="G47" s="1195"/>
      <c r="H47" s="1196"/>
      <c r="I47" s="358" t="s">
        <v>511</v>
      </c>
      <c r="J47" s="359" t="s">
        <v>511</v>
      </c>
      <c r="K47" s="359" t="s">
        <v>511</v>
      </c>
      <c r="L47" s="359" t="s">
        <v>511</v>
      </c>
      <c r="M47" s="360" t="s">
        <v>511</v>
      </c>
    </row>
    <row r="48" spans="2:13" ht="27.75" customHeight="1">
      <c r="B48" s="1186"/>
      <c r="C48" s="1187"/>
      <c r="D48" s="106"/>
      <c r="E48" s="1192" t="s">
        <v>39</v>
      </c>
      <c r="F48" s="1192"/>
      <c r="G48" s="1192"/>
      <c r="H48" s="1193"/>
      <c r="I48" s="358" t="s">
        <v>511</v>
      </c>
      <c r="J48" s="359" t="s">
        <v>511</v>
      </c>
      <c r="K48" s="359" t="s">
        <v>511</v>
      </c>
      <c r="L48" s="359" t="s">
        <v>511</v>
      </c>
      <c r="M48" s="360" t="s">
        <v>511</v>
      </c>
    </row>
    <row r="49" spans="2:13" ht="27.75" customHeight="1">
      <c r="B49" s="1188"/>
      <c r="C49" s="1189"/>
      <c r="D49" s="106"/>
      <c r="E49" s="1192" t="s">
        <v>40</v>
      </c>
      <c r="F49" s="1192"/>
      <c r="G49" s="1192"/>
      <c r="H49" s="1193"/>
      <c r="I49" s="358" t="s">
        <v>511</v>
      </c>
      <c r="J49" s="359" t="s">
        <v>511</v>
      </c>
      <c r="K49" s="359" t="s">
        <v>511</v>
      </c>
      <c r="L49" s="359" t="s">
        <v>511</v>
      </c>
      <c r="M49" s="360" t="s">
        <v>511</v>
      </c>
    </row>
    <row r="50" spans="2:13" ht="27.75" customHeight="1">
      <c r="B50" s="1197" t="s">
        <v>41</v>
      </c>
      <c r="C50" s="1198"/>
      <c r="D50" s="109"/>
      <c r="E50" s="1192" t="s">
        <v>42</v>
      </c>
      <c r="F50" s="1192"/>
      <c r="G50" s="1192"/>
      <c r="H50" s="1193"/>
      <c r="I50" s="358">
        <v>1617</v>
      </c>
      <c r="J50" s="359">
        <v>1543</v>
      </c>
      <c r="K50" s="359">
        <v>1891</v>
      </c>
      <c r="L50" s="359">
        <v>2614</v>
      </c>
      <c r="M50" s="360">
        <v>2826</v>
      </c>
    </row>
    <row r="51" spans="2:13" ht="27.75" customHeight="1">
      <c r="B51" s="1186"/>
      <c r="C51" s="1187"/>
      <c r="D51" s="106"/>
      <c r="E51" s="1192" t="s">
        <v>43</v>
      </c>
      <c r="F51" s="1192"/>
      <c r="G51" s="1192"/>
      <c r="H51" s="1193"/>
      <c r="I51" s="358">
        <v>1038</v>
      </c>
      <c r="J51" s="359">
        <v>912</v>
      </c>
      <c r="K51" s="359">
        <v>816</v>
      </c>
      <c r="L51" s="359">
        <v>712</v>
      </c>
      <c r="M51" s="360">
        <v>626</v>
      </c>
    </row>
    <row r="52" spans="2:13" ht="27.75" customHeight="1">
      <c r="B52" s="1188"/>
      <c r="C52" s="1189"/>
      <c r="D52" s="106"/>
      <c r="E52" s="1192" t="s">
        <v>44</v>
      </c>
      <c r="F52" s="1192"/>
      <c r="G52" s="1192"/>
      <c r="H52" s="1193"/>
      <c r="I52" s="358">
        <v>9954</v>
      </c>
      <c r="J52" s="359">
        <v>9935</v>
      </c>
      <c r="K52" s="359">
        <v>9742</v>
      </c>
      <c r="L52" s="359">
        <v>9691</v>
      </c>
      <c r="M52" s="360">
        <v>9545</v>
      </c>
    </row>
    <row r="53" spans="2:13" ht="27.75" customHeight="1" thickBot="1">
      <c r="B53" s="1199" t="s">
        <v>45</v>
      </c>
      <c r="C53" s="1200"/>
      <c r="D53" s="110"/>
      <c r="E53" s="1201" t="s">
        <v>46</v>
      </c>
      <c r="F53" s="1201"/>
      <c r="G53" s="1201"/>
      <c r="H53" s="1202"/>
      <c r="I53" s="361">
        <v>2851</v>
      </c>
      <c r="J53" s="362">
        <v>2782</v>
      </c>
      <c r="K53" s="362">
        <v>2430</v>
      </c>
      <c r="L53" s="362">
        <v>1844</v>
      </c>
      <c r="M53" s="363">
        <v>1706</v>
      </c>
    </row>
    <row r="54" spans="2:13" ht="27.75" customHeight="1">
      <c r="B54" s="111" t="s">
        <v>47</v>
      </c>
      <c r="C54" s="112"/>
      <c r="D54" s="112"/>
      <c r="E54" s="113"/>
      <c r="F54" s="113"/>
      <c r="G54" s="113"/>
      <c r="H54" s="113"/>
      <c r="I54" s="114"/>
      <c r="J54" s="114"/>
      <c r="K54" s="114"/>
      <c r="L54" s="114"/>
      <c r="M54" s="114"/>
    </row>
    <row r="55" spans="2:13"/>
  </sheetData>
  <sheetProtection algorithmName="SHA-512" hashValue="2FKE4/l3Y5/2hdYNBcVMNMQS4N/B9oc6A88i+9QxhUxYrIeKkOsj6S27jNQ7PsATCRo6uJZ5LIcecV3v+K/iAg==" saltValue="oivSCCCpVilKSizPP0DU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554</v>
      </c>
      <c r="G54" s="119" t="s">
        <v>555</v>
      </c>
      <c r="H54" s="120" t="s">
        <v>556</v>
      </c>
    </row>
    <row r="55" spans="2:8" ht="52.5" customHeight="1">
      <c r="B55" s="121"/>
      <c r="C55" s="1211" t="s">
        <v>49</v>
      </c>
      <c r="D55" s="1211"/>
      <c r="E55" s="1212"/>
      <c r="F55" s="122">
        <v>591</v>
      </c>
      <c r="G55" s="122">
        <v>1021</v>
      </c>
      <c r="H55" s="123">
        <v>1141</v>
      </c>
    </row>
    <row r="56" spans="2:8" ht="52.5" customHeight="1">
      <c r="B56" s="124"/>
      <c r="C56" s="1213" t="s">
        <v>50</v>
      </c>
      <c r="D56" s="1213"/>
      <c r="E56" s="1214"/>
      <c r="F56" s="125" t="s">
        <v>511</v>
      </c>
      <c r="G56" s="125" t="s">
        <v>511</v>
      </c>
      <c r="H56" s="126" t="s">
        <v>511</v>
      </c>
    </row>
    <row r="57" spans="2:8" ht="53.25" customHeight="1">
      <c r="B57" s="124"/>
      <c r="C57" s="1215" t="s">
        <v>51</v>
      </c>
      <c r="D57" s="1215"/>
      <c r="E57" s="1216"/>
      <c r="F57" s="127">
        <v>675</v>
      </c>
      <c r="G57" s="127">
        <v>1018</v>
      </c>
      <c r="H57" s="128">
        <v>1167</v>
      </c>
    </row>
    <row r="58" spans="2:8" ht="45.75" customHeight="1">
      <c r="B58" s="129"/>
      <c r="C58" s="1203" t="s">
        <v>583</v>
      </c>
      <c r="D58" s="1204"/>
      <c r="E58" s="1205"/>
      <c r="F58" s="130">
        <v>239</v>
      </c>
      <c r="G58" s="130">
        <v>239</v>
      </c>
      <c r="H58" s="131">
        <v>239</v>
      </c>
    </row>
    <row r="59" spans="2:8" ht="45.75" customHeight="1">
      <c r="B59" s="129"/>
      <c r="C59" s="1203" t="s">
        <v>584</v>
      </c>
      <c r="D59" s="1204"/>
      <c r="E59" s="1205"/>
      <c r="F59" s="130">
        <v>388</v>
      </c>
      <c r="G59" s="130">
        <v>686</v>
      </c>
      <c r="H59" s="131">
        <v>792</v>
      </c>
    </row>
    <row r="60" spans="2:8" ht="45.75" customHeight="1">
      <c r="B60" s="129"/>
      <c r="C60" s="1203" t="s">
        <v>585</v>
      </c>
      <c r="D60" s="1204"/>
      <c r="E60" s="1205"/>
      <c r="F60" s="130">
        <v>32</v>
      </c>
      <c r="G60" s="130">
        <v>32</v>
      </c>
      <c r="H60" s="131">
        <v>32</v>
      </c>
    </row>
    <row r="61" spans="2:8" ht="45.75" customHeight="1">
      <c r="B61" s="129"/>
      <c r="C61" s="1203" t="s">
        <v>586</v>
      </c>
      <c r="D61" s="1204"/>
      <c r="E61" s="1205"/>
      <c r="F61" s="130">
        <v>13</v>
      </c>
      <c r="G61" s="130">
        <v>43</v>
      </c>
      <c r="H61" s="131">
        <v>67</v>
      </c>
    </row>
    <row r="62" spans="2:8" ht="45.75" customHeight="1" thickBot="1">
      <c r="B62" s="132"/>
      <c r="C62" s="1206" t="s">
        <v>587</v>
      </c>
      <c r="D62" s="1207"/>
      <c r="E62" s="1208"/>
      <c r="F62" s="133">
        <v>0</v>
      </c>
      <c r="G62" s="133">
        <v>15</v>
      </c>
      <c r="H62" s="134">
        <v>31</v>
      </c>
    </row>
    <row r="63" spans="2:8" ht="52.5" customHeight="1" thickBot="1">
      <c r="B63" s="135"/>
      <c r="C63" s="1209" t="s">
        <v>52</v>
      </c>
      <c r="D63" s="1209"/>
      <c r="E63" s="1210"/>
      <c r="F63" s="136">
        <v>1266</v>
      </c>
      <c r="G63" s="136">
        <v>2039</v>
      </c>
      <c r="H63" s="137">
        <v>2309</v>
      </c>
    </row>
    <row r="64" spans="2:8"/>
  </sheetData>
  <sheetProtection algorithmName="SHA-512" hashValue="bEP/OJYu1Yb8NsXGbMMy5rvvyXIAEwdB5JHMfYW01uKmNFbn5DiGtpJ0yxUzGxMYX2N8U/YC7uxegXrsysL+Hw==" saltValue="+WBb2aU8fOVt6HTfBCZA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549</v>
      </c>
      <c r="G2" s="151"/>
      <c r="H2" s="152"/>
    </row>
    <row r="3" spans="1:8">
      <c r="A3" s="148" t="s">
        <v>542</v>
      </c>
      <c r="B3" s="153"/>
      <c r="C3" s="154"/>
      <c r="D3" s="155">
        <v>14717</v>
      </c>
      <c r="E3" s="156"/>
      <c r="F3" s="157">
        <v>47387</v>
      </c>
      <c r="G3" s="158"/>
      <c r="H3" s="159"/>
    </row>
    <row r="4" spans="1:8">
      <c r="A4" s="160"/>
      <c r="B4" s="161"/>
      <c r="C4" s="162"/>
      <c r="D4" s="163">
        <v>13805</v>
      </c>
      <c r="E4" s="164"/>
      <c r="F4" s="165">
        <v>24928</v>
      </c>
      <c r="G4" s="166"/>
      <c r="H4" s="167"/>
    </row>
    <row r="5" spans="1:8">
      <c r="A5" s="148" t="s">
        <v>544</v>
      </c>
      <c r="B5" s="153"/>
      <c r="C5" s="154"/>
      <c r="D5" s="155">
        <v>12786</v>
      </c>
      <c r="E5" s="156"/>
      <c r="F5" s="157">
        <v>51264</v>
      </c>
      <c r="G5" s="158"/>
      <c r="H5" s="159"/>
    </row>
    <row r="6" spans="1:8">
      <c r="A6" s="160"/>
      <c r="B6" s="161"/>
      <c r="C6" s="162"/>
      <c r="D6" s="163">
        <v>10772</v>
      </c>
      <c r="E6" s="164"/>
      <c r="F6" s="165">
        <v>26040</v>
      </c>
      <c r="G6" s="166"/>
      <c r="H6" s="167"/>
    </row>
    <row r="7" spans="1:8">
      <c r="A7" s="148" t="s">
        <v>545</v>
      </c>
      <c r="B7" s="153"/>
      <c r="C7" s="154"/>
      <c r="D7" s="155">
        <v>9967</v>
      </c>
      <c r="E7" s="156"/>
      <c r="F7" s="157">
        <v>52068</v>
      </c>
      <c r="G7" s="158"/>
      <c r="H7" s="159"/>
    </row>
    <row r="8" spans="1:8">
      <c r="A8" s="160"/>
      <c r="B8" s="161"/>
      <c r="C8" s="162"/>
      <c r="D8" s="163">
        <v>7710</v>
      </c>
      <c r="E8" s="164"/>
      <c r="F8" s="165">
        <v>26936</v>
      </c>
      <c r="G8" s="166"/>
      <c r="H8" s="167"/>
    </row>
    <row r="9" spans="1:8">
      <c r="A9" s="148" t="s">
        <v>546</v>
      </c>
      <c r="B9" s="153"/>
      <c r="C9" s="154"/>
      <c r="D9" s="155">
        <v>6544</v>
      </c>
      <c r="E9" s="156"/>
      <c r="F9" s="157">
        <v>47161</v>
      </c>
      <c r="G9" s="158"/>
      <c r="H9" s="159"/>
    </row>
    <row r="10" spans="1:8">
      <c r="A10" s="160"/>
      <c r="B10" s="161"/>
      <c r="C10" s="162"/>
      <c r="D10" s="163">
        <v>6143</v>
      </c>
      <c r="E10" s="164"/>
      <c r="F10" s="165">
        <v>24595</v>
      </c>
      <c r="G10" s="166"/>
      <c r="H10" s="167"/>
    </row>
    <row r="11" spans="1:8">
      <c r="A11" s="148" t="s">
        <v>547</v>
      </c>
      <c r="B11" s="153"/>
      <c r="C11" s="154"/>
      <c r="D11" s="155">
        <v>8900</v>
      </c>
      <c r="E11" s="156"/>
      <c r="F11" s="157">
        <v>43423</v>
      </c>
      <c r="G11" s="158"/>
      <c r="H11" s="159"/>
    </row>
    <row r="12" spans="1:8">
      <c r="A12" s="160"/>
      <c r="B12" s="161"/>
      <c r="C12" s="168"/>
      <c r="D12" s="163">
        <v>8098</v>
      </c>
      <c r="E12" s="164"/>
      <c r="F12" s="165">
        <v>22207</v>
      </c>
      <c r="G12" s="166"/>
      <c r="H12" s="167"/>
    </row>
    <row r="13" spans="1:8">
      <c r="A13" s="148"/>
      <c r="B13" s="153"/>
      <c r="C13" s="169"/>
      <c r="D13" s="170">
        <v>10583</v>
      </c>
      <c r="E13" s="171"/>
      <c r="F13" s="172">
        <v>48261</v>
      </c>
      <c r="G13" s="173"/>
      <c r="H13" s="159"/>
    </row>
    <row r="14" spans="1:8">
      <c r="A14" s="160"/>
      <c r="B14" s="161"/>
      <c r="C14" s="162"/>
      <c r="D14" s="163">
        <v>9306</v>
      </c>
      <c r="E14" s="164"/>
      <c r="F14" s="165">
        <v>24941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4.03</v>
      </c>
      <c r="C19" s="174">
        <f>ROUND(VALUE(SUBSTITUTE(実質収支比率等に係る経年分析!G$48,"▲","-")),2)</f>
        <v>4.8899999999999997</v>
      </c>
      <c r="D19" s="174">
        <f>ROUND(VALUE(SUBSTITUTE(実質収支比率等に係る経年分析!H$48,"▲","-")),2)</f>
        <v>6.14</v>
      </c>
      <c r="E19" s="174">
        <f>ROUND(VALUE(SUBSTITUTE(実質収支比率等に係る経年分析!I$48,"▲","-")),2)</f>
        <v>5.81</v>
      </c>
      <c r="F19" s="174">
        <f>ROUND(VALUE(SUBSTITUTE(実質収支比率等に係る経年分析!J$48,"▲","-")),2)</f>
        <v>6.49</v>
      </c>
    </row>
    <row r="20" spans="1:11">
      <c r="A20" s="174" t="s">
        <v>56</v>
      </c>
      <c r="B20" s="174">
        <f>ROUND(VALUE(SUBSTITUTE(実質収支比率等に係る経年分析!F$47,"▲","-")),2)</f>
        <v>8.92</v>
      </c>
      <c r="C20" s="174">
        <f>ROUND(VALUE(SUBSTITUTE(実質収支比率等に係る経年分析!G$47,"▲","-")),2)</f>
        <v>7.64</v>
      </c>
      <c r="D20" s="174">
        <f>ROUND(VALUE(SUBSTITUTE(実質収支比率等に係る経年分析!H$47,"▲","-")),2)</f>
        <v>8.49</v>
      </c>
      <c r="E20" s="174">
        <f>ROUND(VALUE(SUBSTITUTE(実質収支比率等に係る経年分析!I$47,"▲","-")),2)</f>
        <v>13.81</v>
      </c>
      <c r="F20" s="174">
        <f>ROUND(VALUE(SUBSTITUTE(実質収支比率等に係る経年分析!J$47,"▲","-")),2)</f>
        <v>15.86</v>
      </c>
    </row>
    <row r="21" spans="1:11">
      <c r="A21" s="174" t="s">
        <v>57</v>
      </c>
      <c r="B21" s="174">
        <f>IF(ISNUMBER(VALUE(SUBSTITUTE(実質収支比率等に係る経年分析!F$49,"▲","-"))),ROUND(VALUE(SUBSTITUTE(実質収支比率等に係る経年分析!F$49,"▲","-")),2),NA())</f>
        <v>-3.22</v>
      </c>
      <c r="C21" s="174">
        <f>IF(ISNUMBER(VALUE(SUBSTITUTE(実質収支比率等に係る経年分析!G$49,"▲","-"))),ROUND(VALUE(SUBSTITUTE(実質収支比率等に係る経年分析!G$49,"▲","-")),2),NA())</f>
        <v>-0.49</v>
      </c>
      <c r="D21" s="174">
        <f>IF(ISNUMBER(VALUE(SUBSTITUTE(実質収支比率等に係る経年分析!H$49,"▲","-"))),ROUND(VALUE(SUBSTITUTE(実質収支比率等に係る経年分析!H$49,"▲","-")),2),NA())</f>
        <v>2.71</v>
      </c>
      <c r="E21" s="174">
        <f>IF(ISNUMBER(VALUE(SUBSTITUTE(実質収支比率等に係る経年分析!I$49,"▲","-"))),ROUND(VALUE(SUBSTITUTE(実質収支比率等に係る経年分析!I$49,"▲","-")),2),NA())</f>
        <v>5.84</v>
      </c>
      <c r="F21" s="174">
        <f>IF(ISNUMBER(VALUE(SUBSTITUTE(実質収支比率等に係る経年分析!J$49,"▲","-"))),ROUND(VALUE(SUBSTITUTE(実質収支比率等に係る経年分析!J$49,"▲","-")),2),NA())</f>
        <v>2.1800000000000002</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1.83</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6.48</v>
      </c>
    </row>
    <row r="36" spans="1:16">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8.6199999999999992</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856</v>
      </c>
      <c r="E42" s="176"/>
      <c r="F42" s="176"/>
      <c r="G42" s="176">
        <f>'実質公債費比率（分子）の構造'!L$52</f>
        <v>869</v>
      </c>
      <c r="H42" s="176"/>
      <c r="I42" s="176"/>
      <c r="J42" s="176">
        <f>'実質公債費比率（分子）の構造'!M$52</f>
        <v>901</v>
      </c>
      <c r="K42" s="176"/>
      <c r="L42" s="176"/>
      <c r="M42" s="176">
        <f>'実質公債費比率（分子）の構造'!N$52</f>
        <v>913</v>
      </c>
      <c r="N42" s="176"/>
      <c r="O42" s="176"/>
      <c r="P42" s="176">
        <f>'実質公債費比率（分子）の構造'!O$52</f>
        <v>914</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f>'実質公債費比率（分子）の構造'!K$49</f>
        <v>355</v>
      </c>
      <c r="C45" s="176"/>
      <c r="D45" s="176"/>
      <c r="E45" s="176">
        <f>'実質公債費比率（分子）の構造'!L$49</f>
        <v>405</v>
      </c>
      <c r="F45" s="176"/>
      <c r="G45" s="176"/>
      <c r="H45" s="176">
        <f>'実質公債費比率（分子）の構造'!M$49</f>
        <v>400</v>
      </c>
      <c r="I45" s="176"/>
      <c r="J45" s="176"/>
      <c r="K45" s="176">
        <f>'実質公債費比率（分子）の構造'!N$49</f>
        <v>406</v>
      </c>
      <c r="L45" s="176"/>
      <c r="M45" s="176"/>
      <c r="N45" s="176">
        <f>'実質公債費比率（分子）の構造'!O$49</f>
        <v>386</v>
      </c>
      <c r="O45" s="176"/>
      <c r="P45" s="176"/>
    </row>
    <row r="46" spans="1:16">
      <c r="A46" s="176" t="s">
        <v>68</v>
      </c>
      <c r="B46" s="176">
        <f>'実質公債費比率（分子）の構造'!K$48</f>
        <v>16</v>
      </c>
      <c r="C46" s="176"/>
      <c r="D46" s="176"/>
      <c r="E46" s="176">
        <f>'実質公債費比率（分子）の構造'!L$48</f>
        <v>16</v>
      </c>
      <c r="F46" s="176"/>
      <c r="G46" s="176"/>
      <c r="H46" s="176">
        <f>'実質公債費比率（分子）の構造'!M$48</f>
        <v>16</v>
      </c>
      <c r="I46" s="176"/>
      <c r="J46" s="176"/>
      <c r="K46" s="176">
        <f>'実質公債費比率（分子）の構造'!N$48</f>
        <v>16</v>
      </c>
      <c r="L46" s="176"/>
      <c r="M46" s="176"/>
      <c r="N46" s="176">
        <f>'実質公債費比率（分子）の構造'!O$48</f>
        <v>16</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931</v>
      </c>
      <c r="C49" s="176"/>
      <c r="D49" s="176"/>
      <c r="E49" s="176">
        <f>'実質公債費比率（分子）の構造'!L$45</f>
        <v>982</v>
      </c>
      <c r="F49" s="176"/>
      <c r="G49" s="176"/>
      <c r="H49" s="176">
        <f>'実質公債費比率（分子）の構造'!M$45</f>
        <v>1014</v>
      </c>
      <c r="I49" s="176"/>
      <c r="J49" s="176"/>
      <c r="K49" s="176">
        <f>'実質公債費比率（分子）の構造'!N$45</f>
        <v>1035</v>
      </c>
      <c r="L49" s="176"/>
      <c r="M49" s="176"/>
      <c r="N49" s="176">
        <f>'実質公債費比率（分子）の構造'!O$45</f>
        <v>1055</v>
      </c>
      <c r="O49" s="176"/>
      <c r="P49" s="176"/>
    </row>
    <row r="50" spans="1:16">
      <c r="A50" s="176" t="s">
        <v>72</v>
      </c>
      <c r="B50" s="176" t="e">
        <f>NA()</f>
        <v>#N/A</v>
      </c>
      <c r="C50" s="176">
        <f>IF(ISNUMBER('実質公債費比率（分子）の構造'!K$53),'実質公債費比率（分子）の構造'!K$53,NA())</f>
        <v>446</v>
      </c>
      <c r="D50" s="176" t="e">
        <f>NA()</f>
        <v>#N/A</v>
      </c>
      <c r="E50" s="176" t="e">
        <f>NA()</f>
        <v>#N/A</v>
      </c>
      <c r="F50" s="176">
        <f>IF(ISNUMBER('実質公債費比率（分子）の構造'!L$53),'実質公債費比率（分子）の構造'!L$53,NA())</f>
        <v>534</v>
      </c>
      <c r="G50" s="176" t="e">
        <f>NA()</f>
        <v>#N/A</v>
      </c>
      <c r="H50" s="176" t="e">
        <f>NA()</f>
        <v>#N/A</v>
      </c>
      <c r="I50" s="176">
        <f>IF(ISNUMBER('実質公債費比率（分子）の構造'!M$53),'実質公債費比率（分子）の構造'!M$53,NA())</f>
        <v>529</v>
      </c>
      <c r="J50" s="176" t="e">
        <f>NA()</f>
        <v>#N/A</v>
      </c>
      <c r="K50" s="176" t="e">
        <f>NA()</f>
        <v>#N/A</v>
      </c>
      <c r="L50" s="176">
        <f>IF(ISNUMBER('実質公債費比率（分子）の構造'!N$53),'実質公債費比率（分子）の構造'!N$53,NA())</f>
        <v>544</v>
      </c>
      <c r="M50" s="176" t="e">
        <f>NA()</f>
        <v>#N/A</v>
      </c>
      <c r="N50" s="176" t="e">
        <f>NA()</f>
        <v>#N/A</v>
      </c>
      <c r="O50" s="176">
        <f>IF(ISNUMBER('実質公債費比率（分子）の構造'!O$53),'実質公債費比率（分子）の構造'!O$53,NA())</f>
        <v>543</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9954</v>
      </c>
      <c r="E56" s="175"/>
      <c r="F56" s="175"/>
      <c r="G56" s="175">
        <f>'将来負担比率（分子）の構造'!J$52</f>
        <v>9935</v>
      </c>
      <c r="H56" s="175"/>
      <c r="I56" s="175"/>
      <c r="J56" s="175">
        <f>'将来負担比率（分子）の構造'!K$52</f>
        <v>9742</v>
      </c>
      <c r="K56" s="175"/>
      <c r="L56" s="175"/>
      <c r="M56" s="175">
        <f>'将来負担比率（分子）の構造'!L$52</f>
        <v>9691</v>
      </c>
      <c r="N56" s="175"/>
      <c r="O56" s="175"/>
      <c r="P56" s="175">
        <f>'将来負担比率（分子）の構造'!M$52</f>
        <v>9545</v>
      </c>
    </row>
    <row r="57" spans="1:16">
      <c r="A57" s="175" t="s">
        <v>43</v>
      </c>
      <c r="B57" s="175"/>
      <c r="C57" s="175"/>
      <c r="D57" s="175">
        <f>'将来負担比率（分子）の構造'!I$51</f>
        <v>1038</v>
      </c>
      <c r="E57" s="175"/>
      <c r="F57" s="175"/>
      <c r="G57" s="175">
        <f>'将来負担比率（分子）の構造'!J$51</f>
        <v>912</v>
      </c>
      <c r="H57" s="175"/>
      <c r="I57" s="175"/>
      <c r="J57" s="175">
        <f>'将来負担比率（分子）の構造'!K$51</f>
        <v>816</v>
      </c>
      <c r="K57" s="175"/>
      <c r="L57" s="175"/>
      <c r="M57" s="175">
        <f>'将来負担比率（分子）の構造'!L$51</f>
        <v>712</v>
      </c>
      <c r="N57" s="175"/>
      <c r="O57" s="175"/>
      <c r="P57" s="175">
        <f>'将来負担比率（分子）の構造'!M$51</f>
        <v>626</v>
      </c>
    </row>
    <row r="58" spans="1:16">
      <c r="A58" s="175" t="s">
        <v>42</v>
      </c>
      <c r="B58" s="175"/>
      <c r="C58" s="175"/>
      <c r="D58" s="175">
        <f>'将来負担比率（分子）の構造'!I$50</f>
        <v>1617</v>
      </c>
      <c r="E58" s="175"/>
      <c r="F58" s="175"/>
      <c r="G58" s="175">
        <f>'将来負担比率（分子）の構造'!J$50</f>
        <v>1543</v>
      </c>
      <c r="H58" s="175"/>
      <c r="I58" s="175"/>
      <c r="J58" s="175">
        <f>'将来負担比率（分子）の構造'!K$50</f>
        <v>1891</v>
      </c>
      <c r="K58" s="175"/>
      <c r="L58" s="175"/>
      <c r="M58" s="175">
        <f>'将来負担比率（分子）の構造'!L$50</f>
        <v>2614</v>
      </c>
      <c r="N58" s="175"/>
      <c r="O58" s="175"/>
      <c r="P58" s="175">
        <f>'将来負担比率（分子）の構造'!M$50</f>
        <v>2826</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1517</v>
      </c>
      <c r="C62" s="175"/>
      <c r="D62" s="175"/>
      <c r="E62" s="175">
        <f>'将来負担比率（分子）の構造'!J$45</f>
        <v>1489</v>
      </c>
      <c r="F62" s="175"/>
      <c r="G62" s="175"/>
      <c r="H62" s="175">
        <f>'将来負担比率（分子）の構造'!K$45</f>
        <v>1497</v>
      </c>
      <c r="I62" s="175"/>
      <c r="J62" s="175"/>
      <c r="K62" s="175">
        <f>'将来負担比率（分子）の構造'!L$45</f>
        <v>1565</v>
      </c>
      <c r="L62" s="175"/>
      <c r="M62" s="175"/>
      <c r="N62" s="175">
        <f>'将来負担比率（分子）の構造'!M$45</f>
        <v>1624</v>
      </c>
      <c r="O62" s="175"/>
      <c r="P62" s="175"/>
    </row>
    <row r="63" spans="1:16">
      <c r="A63" s="175" t="s">
        <v>35</v>
      </c>
      <c r="B63" s="175">
        <f>'将来負担比率（分子）の構造'!I$44</f>
        <v>3404</v>
      </c>
      <c r="C63" s="175"/>
      <c r="D63" s="175"/>
      <c r="E63" s="175">
        <f>'将来負担比率（分子）の構造'!J$44</f>
        <v>3602</v>
      </c>
      <c r="F63" s="175"/>
      <c r="G63" s="175"/>
      <c r="H63" s="175">
        <f>'将来負担比率（分子）の構造'!K$44</f>
        <v>3779</v>
      </c>
      <c r="I63" s="175"/>
      <c r="J63" s="175"/>
      <c r="K63" s="175">
        <f>'将来負担比率（分子）の構造'!L$44</f>
        <v>4196</v>
      </c>
      <c r="L63" s="175"/>
      <c r="M63" s="175"/>
      <c r="N63" s="175">
        <f>'将来負担比率（分子）の構造'!M$44</f>
        <v>4865</v>
      </c>
      <c r="O63" s="175"/>
      <c r="P63" s="175"/>
    </row>
    <row r="64" spans="1:16">
      <c r="A64" s="175" t="s">
        <v>34</v>
      </c>
      <c r="B64" s="175">
        <f>'将来負担比率（分子）の構造'!I$43</f>
        <v>160</v>
      </c>
      <c r="C64" s="175"/>
      <c r="D64" s="175"/>
      <c r="E64" s="175">
        <f>'将来負担比率（分子）の構造'!J$43</f>
        <v>145</v>
      </c>
      <c r="F64" s="175"/>
      <c r="G64" s="175"/>
      <c r="H64" s="175">
        <f>'将来負担比率（分子）の構造'!K$43</f>
        <v>128</v>
      </c>
      <c r="I64" s="175"/>
      <c r="J64" s="175"/>
      <c r="K64" s="175">
        <f>'将来負担比率（分子）の構造'!L$43</f>
        <v>117</v>
      </c>
      <c r="L64" s="175"/>
      <c r="M64" s="175"/>
      <c r="N64" s="175">
        <f>'将来負担比率（分子）の構造'!M$43</f>
        <v>103</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10377</v>
      </c>
      <c r="C66" s="175"/>
      <c r="D66" s="175"/>
      <c r="E66" s="175">
        <f>'将来負担比率（分子）の構造'!J$41</f>
        <v>9935</v>
      </c>
      <c r="F66" s="175"/>
      <c r="G66" s="175"/>
      <c r="H66" s="175">
        <f>'将来負担比率（分子）の構造'!K$41</f>
        <v>9475</v>
      </c>
      <c r="I66" s="175"/>
      <c r="J66" s="175"/>
      <c r="K66" s="175">
        <f>'将来負担比率（分子）の構造'!L$41</f>
        <v>8985</v>
      </c>
      <c r="L66" s="175"/>
      <c r="M66" s="175"/>
      <c r="N66" s="175">
        <f>'将来負担比率（分子）の構造'!M$41</f>
        <v>8111</v>
      </c>
      <c r="O66" s="175"/>
      <c r="P66" s="175"/>
    </row>
    <row r="67" spans="1:16">
      <c r="A67" s="175" t="s">
        <v>76</v>
      </c>
      <c r="B67" s="175" t="e">
        <f>NA()</f>
        <v>#N/A</v>
      </c>
      <c r="C67" s="175">
        <f>IF(ISNUMBER('将来負担比率（分子）の構造'!I$53), IF('将来負担比率（分子）の構造'!I$53 &lt; 0, 0, '将来負担比率（分子）の構造'!I$53), NA())</f>
        <v>2851</v>
      </c>
      <c r="D67" s="175" t="e">
        <f>NA()</f>
        <v>#N/A</v>
      </c>
      <c r="E67" s="175" t="e">
        <f>NA()</f>
        <v>#N/A</v>
      </c>
      <c r="F67" s="175">
        <f>IF(ISNUMBER('将来負担比率（分子）の構造'!J$53), IF('将来負担比率（分子）の構造'!J$53 &lt; 0, 0, '将来負担比率（分子）の構造'!J$53), NA())</f>
        <v>2782</v>
      </c>
      <c r="G67" s="175" t="e">
        <f>NA()</f>
        <v>#N/A</v>
      </c>
      <c r="H67" s="175" t="e">
        <f>NA()</f>
        <v>#N/A</v>
      </c>
      <c r="I67" s="175">
        <f>IF(ISNUMBER('将来負担比率（分子）の構造'!K$53), IF('将来負担比率（分子）の構造'!K$53 &lt; 0, 0, '将来負担比率（分子）の構造'!K$53), NA())</f>
        <v>2430</v>
      </c>
      <c r="J67" s="175" t="e">
        <f>NA()</f>
        <v>#N/A</v>
      </c>
      <c r="K67" s="175" t="e">
        <f>NA()</f>
        <v>#N/A</v>
      </c>
      <c r="L67" s="175">
        <f>IF(ISNUMBER('将来負担比率（分子）の構造'!L$53), IF('将来負担比率（分子）の構造'!L$53 &lt; 0, 0, '将来負担比率（分子）の構造'!L$53), NA())</f>
        <v>1844</v>
      </c>
      <c r="M67" s="175" t="e">
        <f>NA()</f>
        <v>#N/A</v>
      </c>
      <c r="N67" s="175" t="e">
        <f>NA()</f>
        <v>#N/A</v>
      </c>
      <c r="O67" s="175">
        <f>IF(ISNUMBER('将来負担比率（分子）の構造'!M$53), IF('将来負担比率（分子）の構造'!M$53 &lt; 0, 0, '将来負担比率（分子）の構造'!M$53), NA())</f>
        <v>1706</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591</v>
      </c>
      <c r="C72" s="179">
        <f>基金残高に係る経年分析!G55</f>
        <v>1021</v>
      </c>
      <c r="D72" s="179">
        <f>基金残高に係る経年分析!H55</f>
        <v>1141</v>
      </c>
    </row>
    <row r="73" spans="1:16">
      <c r="A73" s="178" t="s">
        <v>79</v>
      </c>
      <c r="B73" s="179" t="str">
        <f>基金残高に係る経年分析!F56</f>
        <v>-</v>
      </c>
      <c r="C73" s="179" t="str">
        <f>基金残高に係る経年分析!G56</f>
        <v>-</v>
      </c>
      <c r="D73" s="179" t="str">
        <f>基金残高に係る経年分析!H56</f>
        <v>-</v>
      </c>
    </row>
    <row r="74" spans="1:16">
      <c r="A74" s="178" t="s">
        <v>80</v>
      </c>
      <c r="B74" s="179">
        <f>基金残高に係る経年分析!F57</f>
        <v>675</v>
      </c>
      <c r="C74" s="179">
        <f>基金残高に係る経年分析!G57</f>
        <v>1018</v>
      </c>
      <c r="D74" s="179">
        <f>基金残高に係る経年分析!H57</f>
        <v>1167</v>
      </c>
    </row>
  </sheetData>
  <sheetProtection algorithmName="SHA-512" hashValue="Gbfhsh6VWcyeruaP5OdHWLfSnlEuzUQRnITBiRy2zTjDt6sr7431N+0HPW0N+QBkJw9pDAGD8rdw4bIVaKjfsw==" saltValue="JXMEB8wYPp2JVSHsD3EA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228</v>
      </c>
      <c r="C5" s="610"/>
      <c r="D5" s="610"/>
      <c r="E5" s="610"/>
      <c r="F5" s="610"/>
      <c r="G5" s="610"/>
      <c r="H5" s="610"/>
      <c r="I5" s="610"/>
      <c r="J5" s="610"/>
      <c r="K5" s="610"/>
      <c r="L5" s="610"/>
      <c r="M5" s="610"/>
      <c r="N5" s="610"/>
      <c r="O5" s="610"/>
      <c r="P5" s="610"/>
      <c r="Q5" s="611"/>
      <c r="R5" s="612">
        <v>3529270</v>
      </c>
      <c r="S5" s="613"/>
      <c r="T5" s="613"/>
      <c r="U5" s="613"/>
      <c r="V5" s="613"/>
      <c r="W5" s="613"/>
      <c r="X5" s="613"/>
      <c r="Y5" s="614"/>
      <c r="Z5" s="615">
        <v>30.8</v>
      </c>
      <c r="AA5" s="615"/>
      <c r="AB5" s="615"/>
      <c r="AC5" s="615"/>
      <c r="AD5" s="616">
        <v>3418911</v>
      </c>
      <c r="AE5" s="616"/>
      <c r="AF5" s="616"/>
      <c r="AG5" s="616"/>
      <c r="AH5" s="616"/>
      <c r="AI5" s="616"/>
      <c r="AJ5" s="616"/>
      <c r="AK5" s="616"/>
      <c r="AL5" s="617">
        <v>47.6</v>
      </c>
      <c r="AM5" s="618"/>
      <c r="AN5" s="618"/>
      <c r="AO5" s="619"/>
      <c r="AP5" s="609" t="s">
        <v>229</v>
      </c>
      <c r="AQ5" s="610"/>
      <c r="AR5" s="610"/>
      <c r="AS5" s="610"/>
      <c r="AT5" s="610"/>
      <c r="AU5" s="610"/>
      <c r="AV5" s="610"/>
      <c r="AW5" s="610"/>
      <c r="AX5" s="610"/>
      <c r="AY5" s="610"/>
      <c r="AZ5" s="610"/>
      <c r="BA5" s="610"/>
      <c r="BB5" s="610"/>
      <c r="BC5" s="610"/>
      <c r="BD5" s="610"/>
      <c r="BE5" s="610"/>
      <c r="BF5" s="611"/>
      <c r="BG5" s="623">
        <v>3418911</v>
      </c>
      <c r="BH5" s="624"/>
      <c r="BI5" s="624"/>
      <c r="BJ5" s="624"/>
      <c r="BK5" s="624"/>
      <c r="BL5" s="624"/>
      <c r="BM5" s="624"/>
      <c r="BN5" s="625"/>
      <c r="BO5" s="626">
        <v>96.9</v>
      </c>
      <c r="BP5" s="626"/>
      <c r="BQ5" s="626"/>
      <c r="BR5" s="626"/>
      <c r="BS5" s="627" t="s">
        <v>129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c r="B6" s="620" t="s">
        <v>233</v>
      </c>
      <c r="C6" s="621"/>
      <c r="D6" s="621"/>
      <c r="E6" s="621"/>
      <c r="F6" s="621"/>
      <c r="G6" s="621"/>
      <c r="H6" s="621"/>
      <c r="I6" s="621"/>
      <c r="J6" s="621"/>
      <c r="K6" s="621"/>
      <c r="L6" s="621"/>
      <c r="M6" s="621"/>
      <c r="N6" s="621"/>
      <c r="O6" s="621"/>
      <c r="P6" s="621"/>
      <c r="Q6" s="622"/>
      <c r="R6" s="623">
        <v>102163</v>
      </c>
      <c r="S6" s="624"/>
      <c r="T6" s="624"/>
      <c r="U6" s="624"/>
      <c r="V6" s="624"/>
      <c r="W6" s="624"/>
      <c r="X6" s="624"/>
      <c r="Y6" s="625"/>
      <c r="Z6" s="626">
        <v>0.9</v>
      </c>
      <c r="AA6" s="626"/>
      <c r="AB6" s="626"/>
      <c r="AC6" s="626"/>
      <c r="AD6" s="627">
        <v>102163</v>
      </c>
      <c r="AE6" s="627"/>
      <c r="AF6" s="627"/>
      <c r="AG6" s="627"/>
      <c r="AH6" s="627"/>
      <c r="AI6" s="627"/>
      <c r="AJ6" s="627"/>
      <c r="AK6" s="627"/>
      <c r="AL6" s="628">
        <v>1.4</v>
      </c>
      <c r="AM6" s="629"/>
      <c r="AN6" s="629"/>
      <c r="AO6" s="630"/>
      <c r="AP6" s="620" t="s">
        <v>234</v>
      </c>
      <c r="AQ6" s="621"/>
      <c r="AR6" s="621"/>
      <c r="AS6" s="621"/>
      <c r="AT6" s="621"/>
      <c r="AU6" s="621"/>
      <c r="AV6" s="621"/>
      <c r="AW6" s="621"/>
      <c r="AX6" s="621"/>
      <c r="AY6" s="621"/>
      <c r="AZ6" s="621"/>
      <c r="BA6" s="621"/>
      <c r="BB6" s="621"/>
      <c r="BC6" s="621"/>
      <c r="BD6" s="621"/>
      <c r="BE6" s="621"/>
      <c r="BF6" s="622"/>
      <c r="BG6" s="623">
        <v>3418911</v>
      </c>
      <c r="BH6" s="624"/>
      <c r="BI6" s="624"/>
      <c r="BJ6" s="624"/>
      <c r="BK6" s="624"/>
      <c r="BL6" s="624"/>
      <c r="BM6" s="624"/>
      <c r="BN6" s="625"/>
      <c r="BO6" s="626">
        <v>96.9</v>
      </c>
      <c r="BP6" s="626"/>
      <c r="BQ6" s="626"/>
      <c r="BR6" s="626"/>
      <c r="BS6" s="627" t="s">
        <v>129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104070</v>
      </c>
      <c r="CS6" s="624"/>
      <c r="CT6" s="624"/>
      <c r="CU6" s="624"/>
      <c r="CV6" s="624"/>
      <c r="CW6" s="624"/>
      <c r="CX6" s="624"/>
      <c r="CY6" s="625"/>
      <c r="CZ6" s="617">
        <v>0.9</v>
      </c>
      <c r="DA6" s="618"/>
      <c r="DB6" s="618"/>
      <c r="DC6" s="634"/>
      <c r="DD6" s="632" t="s">
        <v>129</v>
      </c>
      <c r="DE6" s="624"/>
      <c r="DF6" s="624"/>
      <c r="DG6" s="624"/>
      <c r="DH6" s="624"/>
      <c r="DI6" s="624"/>
      <c r="DJ6" s="624"/>
      <c r="DK6" s="624"/>
      <c r="DL6" s="624"/>
      <c r="DM6" s="624"/>
      <c r="DN6" s="624"/>
      <c r="DO6" s="624"/>
      <c r="DP6" s="625"/>
      <c r="DQ6" s="632">
        <v>104070</v>
      </c>
      <c r="DR6" s="624"/>
      <c r="DS6" s="624"/>
      <c r="DT6" s="624"/>
      <c r="DU6" s="624"/>
      <c r="DV6" s="624"/>
      <c r="DW6" s="624"/>
      <c r="DX6" s="624"/>
      <c r="DY6" s="624"/>
      <c r="DZ6" s="624"/>
      <c r="EA6" s="624"/>
      <c r="EB6" s="624"/>
      <c r="EC6" s="633"/>
    </row>
    <row r="7" spans="2:143" ht="11.25" customHeight="1">
      <c r="B7" s="620" t="s">
        <v>236</v>
      </c>
      <c r="C7" s="621"/>
      <c r="D7" s="621"/>
      <c r="E7" s="621"/>
      <c r="F7" s="621"/>
      <c r="G7" s="621"/>
      <c r="H7" s="621"/>
      <c r="I7" s="621"/>
      <c r="J7" s="621"/>
      <c r="K7" s="621"/>
      <c r="L7" s="621"/>
      <c r="M7" s="621"/>
      <c r="N7" s="621"/>
      <c r="O7" s="621"/>
      <c r="P7" s="621"/>
      <c r="Q7" s="622"/>
      <c r="R7" s="623">
        <v>1537</v>
      </c>
      <c r="S7" s="624"/>
      <c r="T7" s="624"/>
      <c r="U7" s="624"/>
      <c r="V7" s="624"/>
      <c r="W7" s="624"/>
      <c r="X7" s="624"/>
      <c r="Y7" s="625"/>
      <c r="Z7" s="626">
        <v>0</v>
      </c>
      <c r="AA7" s="626"/>
      <c r="AB7" s="626"/>
      <c r="AC7" s="626"/>
      <c r="AD7" s="627">
        <v>1537</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1695390</v>
      </c>
      <c r="BH7" s="624"/>
      <c r="BI7" s="624"/>
      <c r="BJ7" s="624"/>
      <c r="BK7" s="624"/>
      <c r="BL7" s="624"/>
      <c r="BM7" s="624"/>
      <c r="BN7" s="625"/>
      <c r="BO7" s="626">
        <v>48</v>
      </c>
      <c r="BP7" s="626"/>
      <c r="BQ7" s="626"/>
      <c r="BR7" s="626"/>
      <c r="BS7" s="627" t="s">
        <v>129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1810744</v>
      </c>
      <c r="CS7" s="624"/>
      <c r="CT7" s="624"/>
      <c r="CU7" s="624"/>
      <c r="CV7" s="624"/>
      <c r="CW7" s="624"/>
      <c r="CX7" s="624"/>
      <c r="CY7" s="625"/>
      <c r="CZ7" s="626">
        <v>16.5</v>
      </c>
      <c r="DA7" s="626"/>
      <c r="DB7" s="626"/>
      <c r="DC7" s="626"/>
      <c r="DD7" s="632">
        <v>23743</v>
      </c>
      <c r="DE7" s="624"/>
      <c r="DF7" s="624"/>
      <c r="DG7" s="624"/>
      <c r="DH7" s="624"/>
      <c r="DI7" s="624"/>
      <c r="DJ7" s="624"/>
      <c r="DK7" s="624"/>
      <c r="DL7" s="624"/>
      <c r="DM7" s="624"/>
      <c r="DN7" s="624"/>
      <c r="DO7" s="624"/>
      <c r="DP7" s="625"/>
      <c r="DQ7" s="632">
        <v>1629073</v>
      </c>
      <c r="DR7" s="624"/>
      <c r="DS7" s="624"/>
      <c r="DT7" s="624"/>
      <c r="DU7" s="624"/>
      <c r="DV7" s="624"/>
      <c r="DW7" s="624"/>
      <c r="DX7" s="624"/>
      <c r="DY7" s="624"/>
      <c r="DZ7" s="624"/>
      <c r="EA7" s="624"/>
      <c r="EB7" s="624"/>
      <c r="EC7" s="633"/>
    </row>
    <row r="8" spans="2:143" ht="11.25" customHeight="1">
      <c r="B8" s="620" t="s">
        <v>239</v>
      </c>
      <c r="C8" s="621"/>
      <c r="D8" s="621"/>
      <c r="E8" s="621"/>
      <c r="F8" s="621"/>
      <c r="G8" s="621"/>
      <c r="H8" s="621"/>
      <c r="I8" s="621"/>
      <c r="J8" s="621"/>
      <c r="K8" s="621"/>
      <c r="L8" s="621"/>
      <c r="M8" s="621"/>
      <c r="N8" s="621"/>
      <c r="O8" s="621"/>
      <c r="P8" s="621"/>
      <c r="Q8" s="622"/>
      <c r="R8" s="623">
        <v>22128</v>
      </c>
      <c r="S8" s="624"/>
      <c r="T8" s="624"/>
      <c r="U8" s="624"/>
      <c r="V8" s="624"/>
      <c r="W8" s="624"/>
      <c r="X8" s="624"/>
      <c r="Y8" s="625"/>
      <c r="Z8" s="626">
        <v>0.2</v>
      </c>
      <c r="AA8" s="626"/>
      <c r="AB8" s="626"/>
      <c r="AC8" s="626"/>
      <c r="AD8" s="627">
        <v>22128</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59020</v>
      </c>
      <c r="BH8" s="624"/>
      <c r="BI8" s="624"/>
      <c r="BJ8" s="624"/>
      <c r="BK8" s="624"/>
      <c r="BL8" s="624"/>
      <c r="BM8" s="624"/>
      <c r="BN8" s="625"/>
      <c r="BO8" s="626">
        <v>1.7</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4355254</v>
      </c>
      <c r="CS8" s="624"/>
      <c r="CT8" s="624"/>
      <c r="CU8" s="624"/>
      <c r="CV8" s="624"/>
      <c r="CW8" s="624"/>
      <c r="CX8" s="624"/>
      <c r="CY8" s="625"/>
      <c r="CZ8" s="626">
        <v>39.700000000000003</v>
      </c>
      <c r="DA8" s="626"/>
      <c r="DB8" s="626"/>
      <c r="DC8" s="626"/>
      <c r="DD8" s="632">
        <v>9685</v>
      </c>
      <c r="DE8" s="624"/>
      <c r="DF8" s="624"/>
      <c r="DG8" s="624"/>
      <c r="DH8" s="624"/>
      <c r="DI8" s="624"/>
      <c r="DJ8" s="624"/>
      <c r="DK8" s="624"/>
      <c r="DL8" s="624"/>
      <c r="DM8" s="624"/>
      <c r="DN8" s="624"/>
      <c r="DO8" s="624"/>
      <c r="DP8" s="625"/>
      <c r="DQ8" s="632">
        <v>2300796</v>
      </c>
      <c r="DR8" s="624"/>
      <c r="DS8" s="624"/>
      <c r="DT8" s="624"/>
      <c r="DU8" s="624"/>
      <c r="DV8" s="624"/>
      <c r="DW8" s="624"/>
      <c r="DX8" s="624"/>
      <c r="DY8" s="624"/>
      <c r="DZ8" s="624"/>
      <c r="EA8" s="624"/>
      <c r="EB8" s="624"/>
      <c r="EC8" s="633"/>
    </row>
    <row r="9" spans="2:143" ht="11.25" customHeight="1">
      <c r="B9" s="620" t="s">
        <v>242</v>
      </c>
      <c r="C9" s="621"/>
      <c r="D9" s="621"/>
      <c r="E9" s="621"/>
      <c r="F9" s="621"/>
      <c r="G9" s="621"/>
      <c r="H9" s="621"/>
      <c r="I9" s="621"/>
      <c r="J9" s="621"/>
      <c r="K9" s="621"/>
      <c r="L9" s="621"/>
      <c r="M9" s="621"/>
      <c r="N9" s="621"/>
      <c r="O9" s="621"/>
      <c r="P9" s="621"/>
      <c r="Q9" s="622"/>
      <c r="R9" s="623">
        <v>17215</v>
      </c>
      <c r="S9" s="624"/>
      <c r="T9" s="624"/>
      <c r="U9" s="624"/>
      <c r="V9" s="624"/>
      <c r="W9" s="624"/>
      <c r="X9" s="624"/>
      <c r="Y9" s="625"/>
      <c r="Z9" s="626">
        <v>0.2</v>
      </c>
      <c r="AA9" s="626"/>
      <c r="AB9" s="626"/>
      <c r="AC9" s="626"/>
      <c r="AD9" s="627">
        <v>17215</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1531865</v>
      </c>
      <c r="BH9" s="624"/>
      <c r="BI9" s="624"/>
      <c r="BJ9" s="624"/>
      <c r="BK9" s="624"/>
      <c r="BL9" s="624"/>
      <c r="BM9" s="624"/>
      <c r="BN9" s="625"/>
      <c r="BO9" s="626">
        <v>43.4</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1005498</v>
      </c>
      <c r="CS9" s="624"/>
      <c r="CT9" s="624"/>
      <c r="CU9" s="624"/>
      <c r="CV9" s="624"/>
      <c r="CW9" s="624"/>
      <c r="CX9" s="624"/>
      <c r="CY9" s="625"/>
      <c r="CZ9" s="626">
        <v>9.1999999999999993</v>
      </c>
      <c r="DA9" s="626"/>
      <c r="DB9" s="626"/>
      <c r="DC9" s="626"/>
      <c r="DD9" s="632">
        <v>3621</v>
      </c>
      <c r="DE9" s="624"/>
      <c r="DF9" s="624"/>
      <c r="DG9" s="624"/>
      <c r="DH9" s="624"/>
      <c r="DI9" s="624"/>
      <c r="DJ9" s="624"/>
      <c r="DK9" s="624"/>
      <c r="DL9" s="624"/>
      <c r="DM9" s="624"/>
      <c r="DN9" s="624"/>
      <c r="DO9" s="624"/>
      <c r="DP9" s="625"/>
      <c r="DQ9" s="632">
        <v>783285</v>
      </c>
      <c r="DR9" s="624"/>
      <c r="DS9" s="624"/>
      <c r="DT9" s="624"/>
      <c r="DU9" s="624"/>
      <c r="DV9" s="624"/>
      <c r="DW9" s="624"/>
      <c r="DX9" s="624"/>
      <c r="DY9" s="624"/>
      <c r="DZ9" s="624"/>
      <c r="EA9" s="624"/>
      <c r="EB9" s="624"/>
      <c r="EC9" s="633"/>
    </row>
    <row r="10" spans="2:143" ht="11.25" customHeight="1">
      <c r="B10" s="620" t="s">
        <v>245</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59902</v>
      </c>
      <c r="BH10" s="624"/>
      <c r="BI10" s="624"/>
      <c r="BJ10" s="624"/>
      <c r="BK10" s="624"/>
      <c r="BL10" s="624"/>
      <c r="BM10" s="624"/>
      <c r="BN10" s="625"/>
      <c r="BO10" s="626">
        <v>1.7</v>
      </c>
      <c r="BP10" s="626"/>
      <c r="BQ10" s="626"/>
      <c r="BR10" s="626"/>
      <c r="BS10" s="627" t="s">
        <v>129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1032</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32</v>
      </c>
      <c r="DR10" s="624"/>
      <c r="DS10" s="624"/>
      <c r="DT10" s="624"/>
      <c r="DU10" s="624"/>
      <c r="DV10" s="624"/>
      <c r="DW10" s="624"/>
      <c r="DX10" s="624"/>
      <c r="DY10" s="624"/>
      <c r="DZ10" s="624"/>
      <c r="EA10" s="624"/>
      <c r="EB10" s="624"/>
      <c r="EC10" s="633"/>
    </row>
    <row r="11" spans="2:143" ht="11.25" customHeight="1">
      <c r="B11" s="620" t="s">
        <v>248</v>
      </c>
      <c r="C11" s="621"/>
      <c r="D11" s="621"/>
      <c r="E11" s="621"/>
      <c r="F11" s="621"/>
      <c r="G11" s="621"/>
      <c r="H11" s="621"/>
      <c r="I11" s="621"/>
      <c r="J11" s="621"/>
      <c r="K11" s="621"/>
      <c r="L11" s="621"/>
      <c r="M11" s="621"/>
      <c r="N11" s="621"/>
      <c r="O11" s="621"/>
      <c r="P11" s="621"/>
      <c r="Q11" s="622"/>
      <c r="R11" s="623">
        <v>812543</v>
      </c>
      <c r="S11" s="624"/>
      <c r="T11" s="624"/>
      <c r="U11" s="624"/>
      <c r="V11" s="624"/>
      <c r="W11" s="624"/>
      <c r="X11" s="624"/>
      <c r="Y11" s="625"/>
      <c r="Z11" s="628">
        <v>7.1</v>
      </c>
      <c r="AA11" s="629"/>
      <c r="AB11" s="629"/>
      <c r="AC11" s="635"/>
      <c r="AD11" s="632">
        <v>812543</v>
      </c>
      <c r="AE11" s="624"/>
      <c r="AF11" s="624"/>
      <c r="AG11" s="624"/>
      <c r="AH11" s="624"/>
      <c r="AI11" s="624"/>
      <c r="AJ11" s="624"/>
      <c r="AK11" s="625"/>
      <c r="AL11" s="628">
        <v>11.3</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44603</v>
      </c>
      <c r="BH11" s="624"/>
      <c r="BI11" s="624"/>
      <c r="BJ11" s="624"/>
      <c r="BK11" s="624"/>
      <c r="BL11" s="624"/>
      <c r="BM11" s="624"/>
      <c r="BN11" s="625"/>
      <c r="BO11" s="626">
        <v>1.3</v>
      </c>
      <c r="BP11" s="626"/>
      <c r="BQ11" s="626"/>
      <c r="BR11" s="626"/>
      <c r="BS11" s="627" t="s">
        <v>129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124349</v>
      </c>
      <c r="CS11" s="624"/>
      <c r="CT11" s="624"/>
      <c r="CU11" s="624"/>
      <c r="CV11" s="624"/>
      <c r="CW11" s="624"/>
      <c r="CX11" s="624"/>
      <c r="CY11" s="625"/>
      <c r="CZ11" s="626">
        <v>1.1000000000000001</v>
      </c>
      <c r="DA11" s="626"/>
      <c r="DB11" s="626"/>
      <c r="DC11" s="626"/>
      <c r="DD11" s="632">
        <v>3836</v>
      </c>
      <c r="DE11" s="624"/>
      <c r="DF11" s="624"/>
      <c r="DG11" s="624"/>
      <c r="DH11" s="624"/>
      <c r="DI11" s="624"/>
      <c r="DJ11" s="624"/>
      <c r="DK11" s="624"/>
      <c r="DL11" s="624"/>
      <c r="DM11" s="624"/>
      <c r="DN11" s="624"/>
      <c r="DO11" s="624"/>
      <c r="DP11" s="625"/>
      <c r="DQ11" s="632">
        <v>103761</v>
      </c>
      <c r="DR11" s="624"/>
      <c r="DS11" s="624"/>
      <c r="DT11" s="624"/>
      <c r="DU11" s="624"/>
      <c r="DV11" s="624"/>
      <c r="DW11" s="624"/>
      <c r="DX11" s="624"/>
      <c r="DY11" s="624"/>
      <c r="DZ11" s="624"/>
      <c r="EA11" s="624"/>
      <c r="EB11" s="624"/>
      <c r="EC11" s="633"/>
    </row>
    <row r="12" spans="2:143" ht="11.25" customHeight="1">
      <c r="B12" s="620" t="s">
        <v>251</v>
      </c>
      <c r="C12" s="621"/>
      <c r="D12" s="621"/>
      <c r="E12" s="621"/>
      <c r="F12" s="621"/>
      <c r="G12" s="621"/>
      <c r="H12" s="621"/>
      <c r="I12" s="621"/>
      <c r="J12" s="621"/>
      <c r="K12" s="621"/>
      <c r="L12" s="621"/>
      <c r="M12" s="621"/>
      <c r="N12" s="621"/>
      <c r="O12" s="621"/>
      <c r="P12" s="621"/>
      <c r="Q12" s="622"/>
      <c r="R12" s="623">
        <v>74851</v>
      </c>
      <c r="S12" s="624"/>
      <c r="T12" s="624"/>
      <c r="U12" s="624"/>
      <c r="V12" s="624"/>
      <c r="W12" s="624"/>
      <c r="X12" s="624"/>
      <c r="Y12" s="625"/>
      <c r="Z12" s="626">
        <v>0.7</v>
      </c>
      <c r="AA12" s="626"/>
      <c r="AB12" s="626"/>
      <c r="AC12" s="626"/>
      <c r="AD12" s="627">
        <v>74851</v>
      </c>
      <c r="AE12" s="627"/>
      <c r="AF12" s="627"/>
      <c r="AG12" s="627"/>
      <c r="AH12" s="627"/>
      <c r="AI12" s="627"/>
      <c r="AJ12" s="627"/>
      <c r="AK12" s="627"/>
      <c r="AL12" s="628">
        <v>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1385000</v>
      </c>
      <c r="BH12" s="624"/>
      <c r="BI12" s="624"/>
      <c r="BJ12" s="624"/>
      <c r="BK12" s="624"/>
      <c r="BL12" s="624"/>
      <c r="BM12" s="624"/>
      <c r="BN12" s="625"/>
      <c r="BO12" s="626">
        <v>39.200000000000003</v>
      </c>
      <c r="BP12" s="626"/>
      <c r="BQ12" s="626"/>
      <c r="BR12" s="626"/>
      <c r="BS12" s="627" t="s">
        <v>129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42794</v>
      </c>
      <c r="CS12" s="624"/>
      <c r="CT12" s="624"/>
      <c r="CU12" s="624"/>
      <c r="CV12" s="624"/>
      <c r="CW12" s="624"/>
      <c r="CX12" s="624"/>
      <c r="CY12" s="625"/>
      <c r="CZ12" s="626">
        <v>0.4</v>
      </c>
      <c r="DA12" s="626"/>
      <c r="DB12" s="626"/>
      <c r="DC12" s="626"/>
      <c r="DD12" s="632">
        <v>2370</v>
      </c>
      <c r="DE12" s="624"/>
      <c r="DF12" s="624"/>
      <c r="DG12" s="624"/>
      <c r="DH12" s="624"/>
      <c r="DI12" s="624"/>
      <c r="DJ12" s="624"/>
      <c r="DK12" s="624"/>
      <c r="DL12" s="624"/>
      <c r="DM12" s="624"/>
      <c r="DN12" s="624"/>
      <c r="DO12" s="624"/>
      <c r="DP12" s="625"/>
      <c r="DQ12" s="632">
        <v>39986</v>
      </c>
      <c r="DR12" s="624"/>
      <c r="DS12" s="624"/>
      <c r="DT12" s="624"/>
      <c r="DU12" s="624"/>
      <c r="DV12" s="624"/>
      <c r="DW12" s="624"/>
      <c r="DX12" s="624"/>
      <c r="DY12" s="624"/>
      <c r="DZ12" s="624"/>
      <c r="EA12" s="624"/>
      <c r="EB12" s="624"/>
      <c r="EC12" s="633"/>
    </row>
    <row r="13" spans="2:143" ht="11.25" customHeight="1">
      <c r="B13" s="620" t="s">
        <v>254</v>
      </c>
      <c r="C13" s="621"/>
      <c r="D13" s="621"/>
      <c r="E13" s="621"/>
      <c r="F13" s="621"/>
      <c r="G13" s="621"/>
      <c r="H13" s="621"/>
      <c r="I13" s="621"/>
      <c r="J13" s="621"/>
      <c r="K13" s="621"/>
      <c r="L13" s="621"/>
      <c r="M13" s="621"/>
      <c r="N13" s="621"/>
      <c r="O13" s="621"/>
      <c r="P13" s="621"/>
      <c r="Q13" s="622"/>
      <c r="R13" s="623" t="s">
        <v>255</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1382257</v>
      </c>
      <c r="BH13" s="624"/>
      <c r="BI13" s="624"/>
      <c r="BJ13" s="624"/>
      <c r="BK13" s="624"/>
      <c r="BL13" s="624"/>
      <c r="BM13" s="624"/>
      <c r="BN13" s="625"/>
      <c r="BO13" s="626">
        <v>39.200000000000003</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890767</v>
      </c>
      <c r="CS13" s="624"/>
      <c r="CT13" s="624"/>
      <c r="CU13" s="624"/>
      <c r="CV13" s="624"/>
      <c r="CW13" s="624"/>
      <c r="CX13" s="624"/>
      <c r="CY13" s="625"/>
      <c r="CZ13" s="626">
        <v>8.1</v>
      </c>
      <c r="DA13" s="626"/>
      <c r="DB13" s="626"/>
      <c r="DC13" s="626"/>
      <c r="DD13" s="632">
        <v>166241</v>
      </c>
      <c r="DE13" s="624"/>
      <c r="DF13" s="624"/>
      <c r="DG13" s="624"/>
      <c r="DH13" s="624"/>
      <c r="DI13" s="624"/>
      <c r="DJ13" s="624"/>
      <c r="DK13" s="624"/>
      <c r="DL13" s="624"/>
      <c r="DM13" s="624"/>
      <c r="DN13" s="624"/>
      <c r="DO13" s="624"/>
      <c r="DP13" s="625"/>
      <c r="DQ13" s="632">
        <v>851178</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v>254</v>
      </c>
      <c r="S14" s="624"/>
      <c r="T14" s="624"/>
      <c r="U14" s="624"/>
      <c r="V14" s="624"/>
      <c r="W14" s="624"/>
      <c r="X14" s="624"/>
      <c r="Y14" s="625"/>
      <c r="Z14" s="626">
        <v>0</v>
      </c>
      <c r="AA14" s="626"/>
      <c r="AB14" s="626"/>
      <c r="AC14" s="626"/>
      <c r="AD14" s="627">
        <v>254</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103180</v>
      </c>
      <c r="BH14" s="624"/>
      <c r="BI14" s="624"/>
      <c r="BJ14" s="624"/>
      <c r="BK14" s="624"/>
      <c r="BL14" s="624"/>
      <c r="BM14" s="624"/>
      <c r="BN14" s="625"/>
      <c r="BO14" s="626">
        <v>2.9</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611164</v>
      </c>
      <c r="CS14" s="624"/>
      <c r="CT14" s="624"/>
      <c r="CU14" s="624"/>
      <c r="CV14" s="624"/>
      <c r="CW14" s="624"/>
      <c r="CX14" s="624"/>
      <c r="CY14" s="625"/>
      <c r="CZ14" s="626">
        <v>5.6</v>
      </c>
      <c r="DA14" s="626"/>
      <c r="DB14" s="626"/>
      <c r="DC14" s="626"/>
      <c r="DD14" s="632" t="s">
        <v>129</v>
      </c>
      <c r="DE14" s="624"/>
      <c r="DF14" s="624"/>
      <c r="DG14" s="624"/>
      <c r="DH14" s="624"/>
      <c r="DI14" s="624"/>
      <c r="DJ14" s="624"/>
      <c r="DK14" s="624"/>
      <c r="DL14" s="624"/>
      <c r="DM14" s="624"/>
      <c r="DN14" s="624"/>
      <c r="DO14" s="624"/>
      <c r="DP14" s="625"/>
      <c r="DQ14" s="632">
        <v>611164</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255</v>
      </c>
      <c r="AE15" s="627"/>
      <c r="AF15" s="627"/>
      <c r="AG15" s="627"/>
      <c r="AH15" s="627"/>
      <c r="AI15" s="627"/>
      <c r="AJ15" s="627"/>
      <c r="AK15" s="627"/>
      <c r="AL15" s="628" t="s">
        <v>255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235341</v>
      </c>
      <c r="BH15" s="624"/>
      <c r="BI15" s="624"/>
      <c r="BJ15" s="624"/>
      <c r="BK15" s="624"/>
      <c r="BL15" s="624"/>
      <c r="BM15" s="624"/>
      <c r="BN15" s="625"/>
      <c r="BO15" s="626">
        <v>6.7</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971156</v>
      </c>
      <c r="CS15" s="624"/>
      <c r="CT15" s="624"/>
      <c r="CU15" s="624"/>
      <c r="CV15" s="624"/>
      <c r="CW15" s="624"/>
      <c r="CX15" s="624"/>
      <c r="CY15" s="625"/>
      <c r="CZ15" s="626">
        <v>8.8000000000000007</v>
      </c>
      <c r="DA15" s="626"/>
      <c r="DB15" s="626"/>
      <c r="DC15" s="626"/>
      <c r="DD15" s="632">
        <v>80772</v>
      </c>
      <c r="DE15" s="624"/>
      <c r="DF15" s="624"/>
      <c r="DG15" s="624"/>
      <c r="DH15" s="624"/>
      <c r="DI15" s="624"/>
      <c r="DJ15" s="624"/>
      <c r="DK15" s="624"/>
      <c r="DL15" s="624"/>
      <c r="DM15" s="624"/>
      <c r="DN15" s="624"/>
      <c r="DO15" s="624"/>
      <c r="DP15" s="625"/>
      <c r="DQ15" s="632">
        <v>939136</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16797</v>
      </c>
      <c r="S16" s="624"/>
      <c r="T16" s="624"/>
      <c r="U16" s="624"/>
      <c r="V16" s="624"/>
      <c r="W16" s="624"/>
      <c r="X16" s="624"/>
      <c r="Y16" s="625"/>
      <c r="Z16" s="626">
        <v>0.1</v>
      </c>
      <c r="AA16" s="626"/>
      <c r="AB16" s="626"/>
      <c r="AC16" s="626"/>
      <c r="AD16" s="627">
        <v>16797</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3990</v>
      </c>
      <c r="CS16" s="624"/>
      <c r="CT16" s="624"/>
      <c r="CU16" s="624"/>
      <c r="CV16" s="624"/>
      <c r="CW16" s="624"/>
      <c r="CX16" s="624"/>
      <c r="CY16" s="625"/>
      <c r="CZ16" s="626">
        <v>0</v>
      </c>
      <c r="DA16" s="626"/>
      <c r="DB16" s="626"/>
      <c r="DC16" s="626"/>
      <c r="DD16" s="632" t="s">
        <v>129</v>
      </c>
      <c r="DE16" s="624"/>
      <c r="DF16" s="624"/>
      <c r="DG16" s="624"/>
      <c r="DH16" s="624"/>
      <c r="DI16" s="624"/>
      <c r="DJ16" s="624"/>
      <c r="DK16" s="624"/>
      <c r="DL16" s="624"/>
      <c r="DM16" s="624"/>
      <c r="DN16" s="624"/>
      <c r="DO16" s="624"/>
      <c r="DP16" s="625"/>
      <c r="DQ16" s="632">
        <v>29</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45878</v>
      </c>
      <c r="S17" s="624"/>
      <c r="T17" s="624"/>
      <c r="U17" s="624"/>
      <c r="V17" s="624"/>
      <c r="W17" s="624"/>
      <c r="X17" s="624"/>
      <c r="Y17" s="625"/>
      <c r="Z17" s="626">
        <v>0.4</v>
      </c>
      <c r="AA17" s="626"/>
      <c r="AB17" s="626"/>
      <c r="AC17" s="626"/>
      <c r="AD17" s="627">
        <v>45878</v>
      </c>
      <c r="AE17" s="627"/>
      <c r="AF17" s="627"/>
      <c r="AG17" s="627"/>
      <c r="AH17" s="627"/>
      <c r="AI17" s="627"/>
      <c r="AJ17" s="627"/>
      <c r="AK17" s="627"/>
      <c r="AL17" s="628">
        <v>0.6</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1055026</v>
      </c>
      <c r="CS17" s="624"/>
      <c r="CT17" s="624"/>
      <c r="CU17" s="624"/>
      <c r="CV17" s="624"/>
      <c r="CW17" s="624"/>
      <c r="CX17" s="624"/>
      <c r="CY17" s="625"/>
      <c r="CZ17" s="626">
        <v>9.6</v>
      </c>
      <c r="DA17" s="626"/>
      <c r="DB17" s="626"/>
      <c r="DC17" s="626"/>
      <c r="DD17" s="632" t="s">
        <v>129</v>
      </c>
      <c r="DE17" s="624"/>
      <c r="DF17" s="624"/>
      <c r="DG17" s="624"/>
      <c r="DH17" s="624"/>
      <c r="DI17" s="624"/>
      <c r="DJ17" s="624"/>
      <c r="DK17" s="624"/>
      <c r="DL17" s="624"/>
      <c r="DM17" s="624"/>
      <c r="DN17" s="624"/>
      <c r="DO17" s="624"/>
      <c r="DP17" s="625"/>
      <c r="DQ17" s="632">
        <v>1050182</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21615</v>
      </c>
      <c r="S18" s="624"/>
      <c r="T18" s="624"/>
      <c r="U18" s="624"/>
      <c r="V18" s="624"/>
      <c r="W18" s="624"/>
      <c r="X18" s="624"/>
      <c r="Y18" s="625"/>
      <c r="Z18" s="626">
        <v>0.2</v>
      </c>
      <c r="AA18" s="626"/>
      <c r="AB18" s="626"/>
      <c r="AC18" s="626"/>
      <c r="AD18" s="627">
        <v>21615</v>
      </c>
      <c r="AE18" s="627"/>
      <c r="AF18" s="627"/>
      <c r="AG18" s="627"/>
      <c r="AH18" s="627"/>
      <c r="AI18" s="627"/>
      <c r="AJ18" s="627"/>
      <c r="AK18" s="627"/>
      <c r="AL18" s="628">
        <v>0.3</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255</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21187</v>
      </c>
      <c r="S19" s="624"/>
      <c r="T19" s="624"/>
      <c r="U19" s="624"/>
      <c r="V19" s="624"/>
      <c r="W19" s="624"/>
      <c r="X19" s="624"/>
      <c r="Y19" s="625"/>
      <c r="Z19" s="626">
        <v>0.2</v>
      </c>
      <c r="AA19" s="626"/>
      <c r="AB19" s="626"/>
      <c r="AC19" s="626"/>
      <c r="AD19" s="627">
        <v>21187</v>
      </c>
      <c r="AE19" s="627"/>
      <c r="AF19" s="627"/>
      <c r="AG19" s="627"/>
      <c r="AH19" s="627"/>
      <c r="AI19" s="627"/>
      <c r="AJ19" s="627"/>
      <c r="AK19" s="627"/>
      <c r="AL19" s="628">
        <v>0.3</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110359</v>
      </c>
      <c r="BH19" s="624"/>
      <c r="BI19" s="624"/>
      <c r="BJ19" s="624"/>
      <c r="BK19" s="624"/>
      <c r="BL19" s="624"/>
      <c r="BM19" s="624"/>
      <c r="BN19" s="625"/>
      <c r="BO19" s="626">
        <v>3.1</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255</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v>428</v>
      </c>
      <c r="S20" s="624"/>
      <c r="T20" s="624"/>
      <c r="U20" s="624"/>
      <c r="V20" s="624"/>
      <c r="W20" s="624"/>
      <c r="X20" s="624"/>
      <c r="Y20" s="625"/>
      <c r="Z20" s="626">
        <v>0</v>
      </c>
      <c r="AA20" s="626"/>
      <c r="AB20" s="626"/>
      <c r="AC20" s="626"/>
      <c r="AD20" s="627">
        <v>428</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110359</v>
      </c>
      <c r="BH20" s="624"/>
      <c r="BI20" s="624"/>
      <c r="BJ20" s="624"/>
      <c r="BK20" s="624"/>
      <c r="BL20" s="624"/>
      <c r="BM20" s="624"/>
      <c r="BN20" s="625"/>
      <c r="BO20" s="626">
        <v>3.1</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10975844</v>
      </c>
      <c r="CS20" s="624"/>
      <c r="CT20" s="624"/>
      <c r="CU20" s="624"/>
      <c r="CV20" s="624"/>
      <c r="CW20" s="624"/>
      <c r="CX20" s="624"/>
      <c r="CY20" s="625"/>
      <c r="CZ20" s="626">
        <v>100</v>
      </c>
      <c r="DA20" s="626"/>
      <c r="DB20" s="626"/>
      <c r="DC20" s="626"/>
      <c r="DD20" s="632">
        <v>290268</v>
      </c>
      <c r="DE20" s="624"/>
      <c r="DF20" s="624"/>
      <c r="DG20" s="624"/>
      <c r="DH20" s="624"/>
      <c r="DI20" s="624"/>
      <c r="DJ20" s="624"/>
      <c r="DK20" s="624"/>
      <c r="DL20" s="624"/>
      <c r="DM20" s="624"/>
      <c r="DN20" s="624"/>
      <c r="DO20" s="624"/>
      <c r="DP20" s="625"/>
      <c r="DQ20" s="632">
        <v>8412692</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2744343</v>
      </c>
      <c r="S21" s="624"/>
      <c r="T21" s="624"/>
      <c r="U21" s="624"/>
      <c r="V21" s="624"/>
      <c r="W21" s="624"/>
      <c r="X21" s="624"/>
      <c r="Y21" s="625"/>
      <c r="Z21" s="626">
        <v>24</v>
      </c>
      <c r="AA21" s="626"/>
      <c r="AB21" s="626"/>
      <c r="AC21" s="626"/>
      <c r="AD21" s="627">
        <v>2605157</v>
      </c>
      <c r="AE21" s="627"/>
      <c r="AF21" s="627"/>
      <c r="AG21" s="627"/>
      <c r="AH21" s="627"/>
      <c r="AI21" s="627"/>
      <c r="AJ21" s="627"/>
      <c r="AK21" s="627"/>
      <c r="AL21" s="628">
        <v>36.200000000000003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2605157</v>
      </c>
      <c r="S22" s="624"/>
      <c r="T22" s="624"/>
      <c r="U22" s="624"/>
      <c r="V22" s="624"/>
      <c r="W22" s="624"/>
      <c r="X22" s="624"/>
      <c r="Y22" s="625"/>
      <c r="Z22" s="626">
        <v>22.7</v>
      </c>
      <c r="AA22" s="626"/>
      <c r="AB22" s="626"/>
      <c r="AC22" s="626"/>
      <c r="AD22" s="627">
        <v>2605157</v>
      </c>
      <c r="AE22" s="627"/>
      <c r="AF22" s="627"/>
      <c r="AG22" s="627"/>
      <c r="AH22" s="627"/>
      <c r="AI22" s="627"/>
      <c r="AJ22" s="627"/>
      <c r="AK22" s="627"/>
      <c r="AL22" s="628">
        <v>36.200000000000003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255</v>
      </c>
      <c r="BH22" s="624"/>
      <c r="BI22" s="624"/>
      <c r="BJ22" s="624"/>
      <c r="BK22" s="624"/>
      <c r="BL22" s="624"/>
      <c r="BM22" s="624"/>
      <c r="BN22" s="625"/>
      <c r="BO22" s="626" t="s">
        <v>255</v>
      </c>
      <c r="BP22" s="626"/>
      <c r="BQ22" s="626"/>
      <c r="BR22" s="626"/>
      <c r="BS22" s="627" t="s">
        <v>255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139186</v>
      </c>
      <c r="S23" s="624"/>
      <c r="T23" s="624"/>
      <c r="U23" s="624"/>
      <c r="V23" s="624"/>
      <c r="W23" s="624"/>
      <c r="X23" s="624"/>
      <c r="Y23" s="625"/>
      <c r="Z23" s="626">
        <v>1.2</v>
      </c>
      <c r="AA23" s="626"/>
      <c r="AB23" s="626"/>
      <c r="AC23" s="626"/>
      <c r="AD23" s="627" t="s">
        <v>129</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110359</v>
      </c>
      <c r="BH23" s="624"/>
      <c r="BI23" s="624"/>
      <c r="BJ23" s="624"/>
      <c r="BK23" s="624"/>
      <c r="BL23" s="624"/>
      <c r="BM23" s="624"/>
      <c r="BN23" s="625"/>
      <c r="BO23" s="626">
        <v>3.1</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2" t="s">
        <v>289</v>
      </c>
      <c r="DM23" s="653"/>
      <c r="DN23" s="653"/>
      <c r="DO23" s="653"/>
      <c r="DP23" s="653"/>
      <c r="DQ23" s="653"/>
      <c r="DR23" s="653"/>
      <c r="DS23" s="653"/>
      <c r="DT23" s="653"/>
      <c r="DU23" s="653"/>
      <c r="DV23" s="654"/>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255</v>
      </c>
      <c r="BH24" s="624"/>
      <c r="BI24" s="624"/>
      <c r="BJ24" s="624"/>
      <c r="BK24" s="624"/>
      <c r="BL24" s="624"/>
      <c r="BM24" s="624"/>
      <c r="BN24" s="625"/>
      <c r="BO24" s="626" t="s">
        <v>129</v>
      </c>
      <c r="BP24" s="626"/>
      <c r="BQ24" s="626"/>
      <c r="BR24" s="626"/>
      <c r="BS24" s="627" t="s">
        <v>255</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5386669</v>
      </c>
      <c r="CS24" s="613"/>
      <c r="CT24" s="613"/>
      <c r="CU24" s="613"/>
      <c r="CV24" s="613"/>
      <c r="CW24" s="613"/>
      <c r="CX24" s="613"/>
      <c r="CY24" s="614"/>
      <c r="CZ24" s="617">
        <v>49.1</v>
      </c>
      <c r="DA24" s="618"/>
      <c r="DB24" s="618"/>
      <c r="DC24" s="634"/>
      <c r="DD24" s="655">
        <v>3526624</v>
      </c>
      <c r="DE24" s="613"/>
      <c r="DF24" s="613"/>
      <c r="DG24" s="613"/>
      <c r="DH24" s="613"/>
      <c r="DI24" s="613"/>
      <c r="DJ24" s="613"/>
      <c r="DK24" s="614"/>
      <c r="DL24" s="655">
        <v>3397851</v>
      </c>
      <c r="DM24" s="613"/>
      <c r="DN24" s="613"/>
      <c r="DO24" s="613"/>
      <c r="DP24" s="613"/>
      <c r="DQ24" s="613"/>
      <c r="DR24" s="613"/>
      <c r="DS24" s="613"/>
      <c r="DT24" s="613"/>
      <c r="DU24" s="613"/>
      <c r="DV24" s="614"/>
      <c r="DW24" s="617">
        <v>46.3</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7388594</v>
      </c>
      <c r="S25" s="624"/>
      <c r="T25" s="624"/>
      <c r="U25" s="624"/>
      <c r="V25" s="624"/>
      <c r="W25" s="624"/>
      <c r="X25" s="624"/>
      <c r="Y25" s="625"/>
      <c r="Z25" s="626">
        <v>64.5</v>
      </c>
      <c r="AA25" s="626"/>
      <c r="AB25" s="626"/>
      <c r="AC25" s="626"/>
      <c r="AD25" s="627">
        <v>7139049</v>
      </c>
      <c r="AE25" s="627"/>
      <c r="AF25" s="627"/>
      <c r="AG25" s="627"/>
      <c r="AH25" s="627"/>
      <c r="AI25" s="627"/>
      <c r="AJ25" s="627"/>
      <c r="AK25" s="627"/>
      <c r="AL25" s="628">
        <v>99.3</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1952087</v>
      </c>
      <c r="CS25" s="644"/>
      <c r="CT25" s="644"/>
      <c r="CU25" s="644"/>
      <c r="CV25" s="644"/>
      <c r="CW25" s="644"/>
      <c r="CX25" s="644"/>
      <c r="CY25" s="645"/>
      <c r="CZ25" s="628">
        <v>17.8</v>
      </c>
      <c r="DA25" s="656"/>
      <c r="DB25" s="656"/>
      <c r="DC25" s="658"/>
      <c r="DD25" s="632">
        <v>1797439</v>
      </c>
      <c r="DE25" s="644"/>
      <c r="DF25" s="644"/>
      <c r="DG25" s="644"/>
      <c r="DH25" s="644"/>
      <c r="DI25" s="644"/>
      <c r="DJ25" s="644"/>
      <c r="DK25" s="645"/>
      <c r="DL25" s="632">
        <v>1747840</v>
      </c>
      <c r="DM25" s="644"/>
      <c r="DN25" s="644"/>
      <c r="DO25" s="644"/>
      <c r="DP25" s="644"/>
      <c r="DQ25" s="644"/>
      <c r="DR25" s="644"/>
      <c r="DS25" s="644"/>
      <c r="DT25" s="644"/>
      <c r="DU25" s="644"/>
      <c r="DV25" s="645"/>
      <c r="DW25" s="628">
        <v>23.8</v>
      </c>
      <c r="DX25" s="656"/>
      <c r="DY25" s="656"/>
      <c r="DZ25" s="656"/>
      <c r="EA25" s="656"/>
      <c r="EB25" s="656"/>
      <c r="EC25" s="657"/>
    </row>
    <row r="26" spans="2:133" ht="11.25" customHeight="1">
      <c r="B26" s="620" t="s">
        <v>297</v>
      </c>
      <c r="C26" s="621"/>
      <c r="D26" s="621"/>
      <c r="E26" s="621"/>
      <c r="F26" s="621"/>
      <c r="G26" s="621"/>
      <c r="H26" s="621"/>
      <c r="I26" s="621"/>
      <c r="J26" s="621"/>
      <c r="K26" s="621"/>
      <c r="L26" s="621"/>
      <c r="M26" s="621"/>
      <c r="N26" s="621"/>
      <c r="O26" s="621"/>
      <c r="P26" s="621"/>
      <c r="Q26" s="622"/>
      <c r="R26" s="623">
        <v>3712</v>
      </c>
      <c r="S26" s="624"/>
      <c r="T26" s="624"/>
      <c r="U26" s="624"/>
      <c r="V26" s="624"/>
      <c r="W26" s="624"/>
      <c r="X26" s="624"/>
      <c r="Y26" s="625"/>
      <c r="Z26" s="626">
        <v>0</v>
      </c>
      <c r="AA26" s="626"/>
      <c r="AB26" s="626"/>
      <c r="AC26" s="626"/>
      <c r="AD26" s="627">
        <v>3712</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255</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1240190</v>
      </c>
      <c r="CS26" s="624"/>
      <c r="CT26" s="624"/>
      <c r="CU26" s="624"/>
      <c r="CV26" s="624"/>
      <c r="CW26" s="624"/>
      <c r="CX26" s="624"/>
      <c r="CY26" s="625"/>
      <c r="CZ26" s="628">
        <v>11.3</v>
      </c>
      <c r="DA26" s="656"/>
      <c r="DB26" s="656"/>
      <c r="DC26" s="658"/>
      <c r="DD26" s="632">
        <v>1119238</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c r="B27" s="620" t="s">
        <v>300</v>
      </c>
      <c r="C27" s="621"/>
      <c r="D27" s="621"/>
      <c r="E27" s="621"/>
      <c r="F27" s="621"/>
      <c r="G27" s="621"/>
      <c r="H27" s="621"/>
      <c r="I27" s="621"/>
      <c r="J27" s="621"/>
      <c r="K27" s="621"/>
      <c r="L27" s="621"/>
      <c r="M27" s="621"/>
      <c r="N27" s="621"/>
      <c r="O27" s="621"/>
      <c r="P27" s="621"/>
      <c r="Q27" s="622"/>
      <c r="R27" s="623">
        <v>42316</v>
      </c>
      <c r="S27" s="624"/>
      <c r="T27" s="624"/>
      <c r="U27" s="624"/>
      <c r="V27" s="624"/>
      <c r="W27" s="624"/>
      <c r="X27" s="624"/>
      <c r="Y27" s="625"/>
      <c r="Z27" s="626">
        <v>0.4</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3529270</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2379556</v>
      </c>
      <c r="CS27" s="644"/>
      <c r="CT27" s="644"/>
      <c r="CU27" s="644"/>
      <c r="CV27" s="644"/>
      <c r="CW27" s="644"/>
      <c r="CX27" s="644"/>
      <c r="CY27" s="645"/>
      <c r="CZ27" s="628">
        <v>21.7</v>
      </c>
      <c r="DA27" s="656"/>
      <c r="DB27" s="656"/>
      <c r="DC27" s="658"/>
      <c r="DD27" s="632">
        <v>679003</v>
      </c>
      <c r="DE27" s="644"/>
      <c r="DF27" s="644"/>
      <c r="DG27" s="644"/>
      <c r="DH27" s="644"/>
      <c r="DI27" s="644"/>
      <c r="DJ27" s="644"/>
      <c r="DK27" s="645"/>
      <c r="DL27" s="632">
        <v>599829</v>
      </c>
      <c r="DM27" s="644"/>
      <c r="DN27" s="644"/>
      <c r="DO27" s="644"/>
      <c r="DP27" s="644"/>
      <c r="DQ27" s="644"/>
      <c r="DR27" s="644"/>
      <c r="DS27" s="644"/>
      <c r="DT27" s="644"/>
      <c r="DU27" s="644"/>
      <c r="DV27" s="645"/>
      <c r="DW27" s="628">
        <v>8.1999999999999993</v>
      </c>
      <c r="DX27" s="656"/>
      <c r="DY27" s="656"/>
      <c r="DZ27" s="656"/>
      <c r="EA27" s="656"/>
      <c r="EB27" s="656"/>
      <c r="EC27" s="657"/>
    </row>
    <row r="28" spans="2:133" ht="11.25" customHeight="1">
      <c r="B28" s="620" t="s">
        <v>303</v>
      </c>
      <c r="C28" s="621"/>
      <c r="D28" s="621"/>
      <c r="E28" s="621"/>
      <c r="F28" s="621"/>
      <c r="G28" s="621"/>
      <c r="H28" s="621"/>
      <c r="I28" s="621"/>
      <c r="J28" s="621"/>
      <c r="K28" s="621"/>
      <c r="L28" s="621"/>
      <c r="M28" s="621"/>
      <c r="N28" s="621"/>
      <c r="O28" s="621"/>
      <c r="P28" s="621"/>
      <c r="Q28" s="622"/>
      <c r="R28" s="623">
        <v>76108</v>
      </c>
      <c r="S28" s="624"/>
      <c r="T28" s="624"/>
      <c r="U28" s="624"/>
      <c r="V28" s="624"/>
      <c r="W28" s="624"/>
      <c r="X28" s="624"/>
      <c r="Y28" s="625"/>
      <c r="Z28" s="626">
        <v>0.7</v>
      </c>
      <c r="AA28" s="626"/>
      <c r="AB28" s="626"/>
      <c r="AC28" s="626"/>
      <c r="AD28" s="627">
        <v>13186</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1055026</v>
      </c>
      <c r="CS28" s="624"/>
      <c r="CT28" s="624"/>
      <c r="CU28" s="624"/>
      <c r="CV28" s="624"/>
      <c r="CW28" s="624"/>
      <c r="CX28" s="624"/>
      <c r="CY28" s="625"/>
      <c r="CZ28" s="628">
        <v>9.6</v>
      </c>
      <c r="DA28" s="656"/>
      <c r="DB28" s="656"/>
      <c r="DC28" s="658"/>
      <c r="DD28" s="632">
        <v>1050182</v>
      </c>
      <c r="DE28" s="624"/>
      <c r="DF28" s="624"/>
      <c r="DG28" s="624"/>
      <c r="DH28" s="624"/>
      <c r="DI28" s="624"/>
      <c r="DJ28" s="624"/>
      <c r="DK28" s="625"/>
      <c r="DL28" s="632">
        <v>1050182</v>
      </c>
      <c r="DM28" s="624"/>
      <c r="DN28" s="624"/>
      <c r="DO28" s="624"/>
      <c r="DP28" s="624"/>
      <c r="DQ28" s="624"/>
      <c r="DR28" s="624"/>
      <c r="DS28" s="624"/>
      <c r="DT28" s="624"/>
      <c r="DU28" s="624"/>
      <c r="DV28" s="625"/>
      <c r="DW28" s="628">
        <v>14.3</v>
      </c>
      <c r="DX28" s="656"/>
      <c r="DY28" s="656"/>
      <c r="DZ28" s="656"/>
      <c r="EA28" s="656"/>
      <c r="EB28" s="656"/>
      <c r="EC28" s="657"/>
    </row>
    <row r="29" spans="2:133" ht="11.25" customHeight="1">
      <c r="B29" s="620" t="s">
        <v>305</v>
      </c>
      <c r="C29" s="621"/>
      <c r="D29" s="621"/>
      <c r="E29" s="621"/>
      <c r="F29" s="621"/>
      <c r="G29" s="621"/>
      <c r="H29" s="621"/>
      <c r="I29" s="621"/>
      <c r="J29" s="621"/>
      <c r="K29" s="621"/>
      <c r="L29" s="621"/>
      <c r="M29" s="621"/>
      <c r="N29" s="621"/>
      <c r="O29" s="621"/>
      <c r="P29" s="621"/>
      <c r="Q29" s="622"/>
      <c r="R29" s="623">
        <v>13641</v>
      </c>
      <c r="S29" s="624"/>
      <c r="T29" s="624"/>
      <c r="U29" s="624"/>
      <c r="V29" s="624"/>
      <c r="W29" s="624"/>
      <c r="X29" s="624"/>
      <c r="Y29" s="625"/>
      <c r="Z29" s="626">
        <v>0.1</v>
      </c>
      <c r="AA29" s="626"/>
      <c r="AB29" s="626"/>
      <c r="AC29" s="626"/>
      <c r="AD29" s="627" t="s">
        <v>129</v>
      </c>
      <c r="AE29" s="627"/>
      <c r="AF29" s="627"/>
      <c r="AG29" s="627"/>
      <c r="AH29" s="627"/>
      <c r="AI29" s="627"/>
      <c r="AJ29" s="627"/>
      <c r="AK29" s="627"/>
      <c r="AL29" s="628" t="s">
        <v>129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71</v>
      </c>
      <c r="CG29" s="621"/>
      <c r="CH29" s="621"/>
      <c r="CI29" s="621"/>
      <c r="CJ29" s="621"/>
      <c r="CK29" s="621"/>
      <c r="CL29" s="621"/>
      <c r="CM29" s="621"/>
      <c r="CN29" s="621"/>
      <c r="CO29" s="621"/>
      <c r="CP29" s="621"/>
      <c r="CQ29" s="622"/>
      <c r="CR29" s="623">
        <v>1055026</v>
      </c>
      <c r="CS29" s="644"/>
      <c r="CT29" s="644"/>
      <c r="CU29" s="644"/>
      <c r="CV29" s="644"/>
      <c r="CW29" s="644"/>
      <c r="CX29" s="644"/>
      <c r="CY29" s="645"/>
      <c r="CZ29" s="628">
        <v>9.6</v>
      </c>
      <c r="DA29" s="656"/>
      <c r="DB29" s="656"/>
      <c r="DC29" s="658"/>
      <c r="DD29" s="632">
        <v>1050182</v>
      </c>
      <c r="DE29" s="644"/>
      <c r="DF29" s="644"/>
      <c r="DG29" s="644"/>
      <c r="DH29" s="644"/>
      <c r="DI29" s="644"/>
      <c r="DJ29" s="644"/>
      <c r="DK29" s="645"/>
      <c r="DL29" s="632">
        <v>1050182</v>
      </c>
      <c r="DM29" s="644"/>
      <c r="DN29" s="644"/>
      <c r="DO29" s="644"/>
      <c r="DP29" s="644"/>
      <c r="DQ29" s="644"/>
      <c r="DR29" s="644"/>
      <c r="DS29" s="644"/>
      <c r="DT29" s="644"/>
      <c r="DU29" s="644"/>
      <c r="DV29" s="645"/>
      <c r="DW29" s="628">
        <v>14.3</v>
      </c>
      <c r="DX29" s="656"/>
      <c r="DY29" s="656"/>
      <c r="DZ29" s="656"/>
      <c r="EA29" s="656"/>
      <c r="EB29" s="656"/>
      <c r="EC29" s="657"/>
    </row>
    <row r="30" spans="2:133" ht="11.25" customHeight="1">
      <c r="B30" s="620" t="s">
        <v>307</v>
      </c>
      <c r="C30" s="621"/>
      <c r="D30" s="621"/>
      <c r="E30" s="621"/>
      <c r="F30" s="621"/>
      <c r="G30" s="621"/>
      <c r="H30" s="621"/>
      <c r="I30" s="621"/>
      <c r="J30" s="621"/>
      <c r="K30" s="621"/>
      <c r="L30" s="621"/>
      <c r="M30" s="621"/>
      <c r="N30" s="621"/>
      <c r="O30" s="621"/>
      <c r="P30" s="621"/>
      <c r="Q30" s="622"/>
      <c r="R30" s="623">
        <v>2010253</v>
      </c>
      <c r="S30" s="624"/>
      <c r="T30" s="624"/>
      <c r="U30" s="624"/>
      <c r="V30" s="624"/>
      <c r="W30" s="624"/>
      <c r="X30" s="624"/>
      <c r="Y30" s="625"/>
      <c r="Z30" s="626">
        <v>17.5</v>
      </c>
      <c r="AA30" s="626"/>
      <c r="AB30" s="626"/>
      <c r="AC30" s="626"/>
      <c r="AD30" s="627" t="s">
        <v>129</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1028393</v>
      </c>
      <c r="CS30" s="624"/>
      <c r="CT30" s="624"/>
      <c r="CU30" s="624"/>
      <c r="CV30" s="624"/>
      <c r="CW30" s="624"/>
      <c r="CX30" s="624"/>
      <c r="CY30" s="625"/>
      <c r="CZ30" s="628">
        <v>9.4</v>
      </c>
      <c r="DA30" s="656"/>
      <c r="DB30" s="656"/>
      <c r="DC30" s="658"/>
      <c r="DD30" s="632">
        <v>1023549</v>
      </c>
      <c r="DE30" s="624"/>
      <c r="DF30" s="624"/>
      <c r="DG30" s="624"/>
      <c r="DH30" s="624"/>
      <c r="DI30" s="624"/>
      <c r="DJ30" s="624"/>
      <c r="DK30" s="625"/>
      <c r="DL30" s="632">
        <v>1023549</v>
      </c>
      <c r="DM30" s="624"/>
      <c r="DN30" s="624"/>
      <c r="DO30" s="624"/>
      <c r="DP30" s="624"/>
      <c r="DQ30" s="624"/>
      <c r="DR30" s="624"/>
      <c r="DS30" s="624"/>
      <c r="DT30" s="624"/>
      <c r="DU30" s="624"/>
      <c r="DV30" s="625"/>
      <c r="DW30" s="628">
        <v>14</v>
      </c>
      <c r="DX30" s="656"/>
      <c r="DY30" s="656"/>
      <c r="DZ30" s="656"/>
      <c r="EA30" s="656"/>
      <c r="EB30" s="656"/>
      <c r="EC30" s="657"/>
    </row>
    <row r="31" spans="2:133" ht="11.25" customHeight="1">
      <c r="B31" s="636" t="s">
        <v>311</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255</v>
      </c>
      <c r="AE31" s="627"/>
      <c r="AF31" s="627"/>
      <c r="AG31" s="627"/>
      <c r="AH31" s="627"/>
      <c r="AI31" s="627"/>
      <c r="AJ31" s="627"/>
      <c r="AK31" s="627"/>
      <c r="AL31" s="628" t="s">
        <v>255</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99.1</v>
      </c>
      <c r="BH31" s="667"/>
      <c r="BI31" s="667"/>
      <c r="BJ31" s="667"/>
      <c r="BK31" s="667"/>
      <c r="BL31" s="667"/>
      <c r="BM31" s="618">
        <v>97.8</v>
      </c>
      <c r="BN31" s="667"/>
      <c r="BO31" s="667"/>
      <c r="BP31" s="667"/>
      <c r="BQ31" s="668"/>
      <c r="BR31" s="670">
        <v>99.2</v>
      </c>
      <c r="BS31" s="667"/>
      <c r="BT31" s="667"/>
      <c r="BU31" s="667"/>
      <c r="BV31" s="667"/>
      <c r="BW31" s="667"/>
      <c r="BX31" s="618">
        <v>97.4</v>
      </c>
      <c r="BY31" s="667"/>
      <c r="BZ31" s="667"/>
      <c r="CA31" s="667"/>
      <c r="CB31" s="668"/>
      <c r="CD31" s="663"/>
      <c r="CE31" s="664"/>
      <c r="CF31" s="620" t="s">
        <v>314</v>
      </c>
      <c r="CG31" s="621"/>
      <c r="CH31" s="621"/>
      <c r="CI31" s="621"/>
      <c r="CJ31" s="621"/>
      <c r="CK31" s="621"/>
      <c r="CL31" s="621"/>
      <c r="CM31" s="621"/>
      <c r="CN31" s="621"/>
      <c r="CO31" s="621"/>
      <c r="CP31" s="621"/>
      <c r="CQ31" s="622"/>
      <c r="CR31" s="623">
        <v>26633</v>
      </c>
      <c r="CS31" s="644"/>
      <c r="CT31" s="644"/>
      <c r="CU31" s="644"/>
      <c r="CV31" s="644"/>
      <c r="CW31" s="644"/>
      <c r="CX31" s="644"/>
      <c r="CY31" s="645"/>
      <c r="CZ31" s="628">
        <v>0.2</v>
      </c>
      <c r="DA31" s="656"/>
      <c r="DB31" s="656"/>
      <c r="DC31" s="658"/>
      <c r="DD31" s="632">
        <v>26633</v>
      </c>
      <c r="DE31" s="644"/>
      <c r="DF31" s="644"/>
      <c r="DG31" s="644"/>
      <c r="DH31" s="644"/>
      <c r="DI31" s="644"/>
      <c r="DJ31" s="644"/>
      <c r="DK31" s="645"/>
      <c r="DL31" s="632">
        <v>26633</v>
      </c>
      <c r="DM31" s="644"/>
      <c r="DN31" s="644"/>
      <c r="DO31" s="644"/>
      <c r="DP31" s="644"/>
      <c r="DQ31" s="644"/>
      <c r="DR31" s="644"/>
      <c r="DS31" s="644"/>
      <c r="DT31" s="644"/>
      <c r="DU31" s="644"/>
      <c r="DV31" s="645"/>
      <c r="DW31" s="628">
        <v>0.4</v>
      </c>
      <c r="DX31" s="656"/>
      <c r="DY31" s="656"/>
      <c r="DZ31" s="656"/>
      <c r="EA31" s="656"/>
      <c r="EB31" s="656"/>
      <c r="EC31" s="657"/>
    </row>
    <row r="32" spans="2:133" ht="11.25" customHeight="1">
      <c r="B32" s="620" t="s">
        <v>315</v>
      </c>
      <c r="C32" s="621"/>
      <c r="D32" s="621"/>
      <c r="E32" s="621"/>
      <c r="F32" s="621"/>
      <c r="G32" s="621"/>
      <c r="H32" s="621"/>
      <c r="I32" s="621"/>
      <c r="J32" s="621"/>
      <c r="K32" s="621"/>
      <c r="L32" s="621"/>
      <c r="M32" s="621"/>
      <c r="N32" s="621"/>
      <c r="O32" s="621"/>
      <c r="P32" s="621"/>
      <c r="Q32" s="622"/>
      <c r="R32" s="623">
        <v>740426</v>
      </c>
      <c r="S32" s="624"/>
      <c r="T32" s="624"/>
      <c r="U32" s="624"/>
      <c r="V32" s="624"/>
      <c r="W32" s="624"/>
      <c r="X32" s="624"/>
      <c r="Y32" s="625"/>
      <c r="Z32" s="626">
        <v>6.5</v>
      </c>
      <c r="AA32" s="626"/>
      <c r="AB32" s="626"/>
      <c r="AC32" s="626"/>
      <c r="AD32" s="627" t="s">
        <v>129</v>
      </c>
      <c r="AE32" s="627"/>
      <c r="AF32" s="627"/>
      <c r="AG32" s="627"/>
      <c r="AH32" s="627"/>
      <c r="AI32" s="627"/>
      <c r="AJ32" s="627"/>
      <c r="AK32" s="627"/>
      <c r="AL32" s="628" t="s">
        <v>129</v>
      </c>
      <c r="AM32" s="629"/>
      <c r="AN32" s="629"/>
      <c r="AO32" s="630"/>
      <c r="AP32" s="673"/>
      <c r="AQ32" s="674"/>
      <c r="AR32" s="674"/>
      <c r="AS32" s="674"/>
      <c r="AT32" s="678"/>
      <c r="AU32" s="214" t="s">
        <v>316</v>
      </c>
      <c r="AX32" s="620" t="s">
        <v>317</v>
      </c>
      <c r="AY32" s="621"/>
      <c r="AZ32" s="621"/>
      <c r="BA32" s="621"/>
      <c r="BB32" s="621"/>
      <c r="BC32" s="621"/>
      <c r="BD32" s="621"/>
      <c r="BE32" s="621"/>
      <c r="BF32" s="622"/>
      <c r="BG32" s="680">
        <v>99.2</v>
      </c>
      <c r="BH32" s="644"/>
      <c r="BI32" s="644"/>
      <c r="BJ32" s="644"/>
      <c r="BK32" s="644"/>
      <c r="BL32" s="644"/>
      <c r="BM32" s="629">
        <v>98.5</v>
      </c>
      <c r="BN32" s="644"/>
      <c r="BO32" s="644"/>
      <c r="BP32" s="644"/>
      <c r="BQ32" s="669"/>
      <c r="BR32" s="680">
        <v>99.3</v>
      </c>
      <c r="BS32" s="644"/>
      <c r="BT32" s="644"/>
      <c r="BU32" s="644"/>
      <c r="BV32" s="644"/>
      <c r="BW32" s="644"/>
      <c r="BX32" s="629">
        <v>98.3</v>
      </c>
      <c r="BY32" s="644"/>
      <c r="BZ32" s="644"/>
      <c r="CA32" s="644"/>
      <c r="CB32" s="669"/>
      <c r="CD32" s="665"/>
      <c r="CE32" s="666"/>
      <c r="CF32" s="620" t="s">
        <v>318</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6"/>
      <c r="DY32" s="656"/>
      <c r="DZ32" s="656"/>
      <c r="EA32" s="656"/>
      <c r="EB32" s="656"/>
      <c r="EC32" s="657"/>
    </row>
    <row r="33" spans="2:133" ht="11.25" customHeight="1">
      <c r="B33" s="620" t="s">
        <v>319</v>
      </c>
      <c r="C33" s="621"/>
      <c r="D33" s="621"/>
      <c r="E33" s="621"/>
      <c r="F33" s="621"/>
      <c r="G33" s="621"/>
      <c r="H33" s="621"/>
      <c r="I33" s="621"/>
      <c r="J33" s="621"/>
      <c r="K33" s="621"/>
      <c r="L33" s="621"/>
      <c r="M33" s="621"/>
      <c r="N33" s="621"/>
      <c r="O33" s="621"/>
      <c r="P33" s="621"/>
      <c r="Q33" s="622"/>
      <c r="R33" s="623">
        <v>25723</v>
      </c>
      <c r="S33" s="624"/>
      <c r="T33" s="624"/>
      <c r="U33" s="624"/>
      <c r="V33" s="624"/>
      <c r="W33" s="624"/>
      <c r="X33" s="624"/>
      <c r="Y33" s="625"/>
      <c r="Z33" s="626">
        <v>0.2</v>
      </c>
      <c r="AA33" s="626"/>
      <c r="AB33" s="626"/>
      <c r="AC33" s="626"/>
      <c r="AD33" s="627">
        <v>9619</v>
      </c>
      <c r="AE33" s="627"/>
      <c r="AF33" s="627"/>
      <c r="AG33" s="627"/>
      <c r="AH33" s="627"/>
      <c r="AI33" s="627"/>
      <c r="AJ33" s="627"/>
      <c r="AK33" s="627"/>
      <c r="AL33" s="628">
        <v>0.1</v>
      </c>
      <c r="AM33" s="629"/>
      <c r="AN33" s="629"/>
      <c r="AO33" s="630"/>
      <c r="AP33" s="675"/>
      <c r="AQ33" s="676"/>
      <c r="AR33" s="676"/>
      <c r="AS33" s="676"/>
      <c r="AT33" s="679"/>
      <c r="AU33" s="219"/>
      <c r="AV33" s="219"/>
      <c r="AW33" s="219"/>
      <c r="AX33" s="646" t="s">
        <v>320</v>
      </c>
      <c r="AY33" s="647"/>
      <c r="AZ33" s="647"/>
      <c r="BA33" s="647"/>
      <c r="BB33" s="647"/>
      <c r="BC33" s="647"/>
      <c r="BD33" s="647"/>
      <c r="BE33" s="647"/>
      <c r="BF33" s="648"/>
      <c r="BG33" s="681">
        <v>99</v>
      </c>
      <c r="BH33" s="682"/>
      <c r="BI33" s="682"/>
      <c r="BJ33" s="682"/>
      <c r="BK33" s="682"/>
      <c r="BL33" s="682"/>
      <c r="BM33" s="683">
        <v>96.8</v>
      </c>
      <c r="BN33" s="682"/>
      <c r="BO33" s="682"/>
      <c r="BP33" s="682"/>
      <c r="BQ33" s="684"/>
      <c r="BR33" s="681">
        <v>99.1</v>
      </c>
      <c r="BS33" s="682"/>
      <c r="BT33" s="682"/>
      <c r="BU33" s="682"/>
      <c r="BV33" s="682"/>
      <c r="BW33" s="682"/>
      <c r="BX33" s="683">
        <v>96.2</v>
      </c>
      <c r="BY33" s="682"/>
      <c r="BZ33" s="682"/>
      <c r="CA33" s="682"/>
      <c r="CB33" s="684"/>
      <c r="CD33" s="620" t="s">
        <v>321</v>
      </c>
      <c r="CE33" s="621"/>
      <c r="CF33" s="621"/>
      <c r="CG33" s="621"/>
      <c r="CH33" s="621"/>
      <c r="CI33" s="621"/>
      <c r="CJ33" s="621"/>
      <c r="CK33" s="621"/>
      <c r="CL33" s="621"/>
      <c r="CM33" s="621"/>
      <c r="CN33" s="621"/>
      <c r="CO33" s="621"/>
      <c r="CP33" s="621"/>
      <c r="CQ33" s="622"/>
      <c r="CR33" s="623">
        <v>5294917</v>
      </c>
      <c r="CS33" s="644"/>
      <c r="CT33" s="644"/>
      <c r="CU33" s="644"/>
      <c r="CV33" s="644"/>
      <c r="CW33" s="644"/>
      <c r="CX33" s="644"/>
      <c r="CY33" s="645"/>
      <c r="CZ33" s="628">
        <v>48.2</v>
      </c>
      <c r="DA33" s="656"/>
      <c r="DB33" s="656"/>
      <c r="DC33" s="658"/>
      <c r="DD33" s="632">
        <v>4616018</v>
      </c>
      <c r="DE33" s="644"/>
      <c r="DF33" s="644"/>
      <c r="DG33" s="644"/>
      <c r="DH33" s="644"/>
      <c r="DI33" s="644"/>
      <c r="DJ33" s="644"/>
      <c r="DK33" s="645"/>
      <c r="DL33" s="632">
        <v>3345283</v>
      </c>
      <c r="DM33" s="644"/>
      <c r="DN33" s="644"/>
      <c r="DO33" s="644"/>
      <c r="DP33" s="644"/>
      <c r="DQ33" s="644"/>
      <c r="DR33" s="644"/>
      <c r="DS33" s="644"/>
      <c r="DT33" s="644"/>
      <c r="DU33" s="644"/>
      <c r="DV33" s="645"/>
      <c r="DW33" s="628">
        <v>45.6</v>
      </c>
      <c r="DX33" s="656"/>
      <c r="DY33" s="656"/>
      <c r="DZ33" s="656"/>
      <c r="EA33" s="656"/>
      <c r="EB33" s="656"/>
      <c r="EC33" s="657"/>
    </row>
    <row r="34" spans="2:133" ht="11.25" customHeight="1">
      <c r="B34" s="620" t="s">
        <v>322</v>
      </c>
      <c r="C34" s="621"/>
      <c r="D34" s="621"/>
      <c r="E34" s="621"/>
      <c r="F34" s="621"/>
      <c r="G34" s="621"/>
      <c r="H34" s="621"/>
      <c r="I34" s="621"/>
      <c r="J34" s="621"/>
      <c r="K34" s="621"/>
      <c r="L34" s="621"/>
      <c r="M34" s="621"/>
      <c r="N34" s="621"/>
      <c r="O34" s="621"/>
      <c r="P34" s="621"/>
      <c r="Q34" s="622"/>
      <c r="R34" s="623">
        <v>45648</v>
      </c>
      <c r="S34" s="624"/>
      <c r="T34" s="624"/>
      <c r="U34" s="624"/>
      <c r="V34" s="624"/>
      <c r="W34" s="624"/>
      <c r="X34" s="624"/>
      <c r="Y34" s="625"/>
      <c r="Z34" s="626">
        <v>0.4</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1463501</v>
      </c>
      <c r="CS34" s="624"/>
      <c r="CT34" s="624"/>
      <c r="CU34" s="624"/>
      <c r="CV34" s="624"/>
      <c r="CW34" s="624"/>
      <c r="CX34" s="624"/>
      <c r="CY34" s="625"/>
      <c r="CZ34" s="628">
        <v>13.3</v>
      </c>
      <c r="DA34" s="656"/>
      <c r="DB34" s="656"/>
      <c r="DC34" s="658"/>
      <c r="DD34" s="632">
        <v>1099963</v>
      </c>
      <c r="DE34" s="624"/>
      <c r="DF34" s="624"/>
      <c r="DG34" s="624"/>
      <c r="DH34" s="624"/>
      <c r="DI34" s="624"/>
      <c r="DJ34" s="624"/>
      <c r="DK34" s="625"/>
      <c r="DL34" s="632">
        <v>878283</v>
      </c>
      <c r="DM34" s="624"/>
      <c r="DN34" s="624"/>
      <c r="DO34" s="624"/>
      <c r="DP34" s="624"/>
      <c r="DQ34" s="624"/>
      <c r="DR34" s="624"/>
      <c r="DS34" s="624"/>
      <c r="DT34" s="624"/>
      <c r="DU34" s="624"/>
      <c r="DV34" s="625"/>
      <c r="DW34" s="628">
        <v>12</v>
      </c>
      <c r="DX34" s="656"/>
      <c r="DY34" s="656"/>
      <c r="DZ34" s="656"/>
      <c r="EA34" s="656"/>
      <c r="EB34" s="656"/>
      <c r="EC34" s="657"/>
    </row>
    <row r="35" spans="2:133" ht="11.25" customHeight="1">
      <c r="B35" s="620" t="s">
        <v>324</v>
      </c>
      <c r="C35" s="621"/>
      <c r="D35" s="621"/>
      <c r="E35" s="621"/>
      <c r="F35" s="621"/>
      <c r="G35" s="621"/>
      <c r="H35" s="621"/>
      <c r="I35" s="621"/>
      <c r="J35" s="621"/>
      <c r="K35" s="621"/>
      <c r="L35" s="621"/>
      <c r="M35" s="621"/>
      <c r="N35" s="621"/>
      <c r="O35" s="621"/>
      <c r="P35" s="621"/>
      <c r="Q35" s="622"/>
      <c r="R35" s="623">
        <v>424615</v>
      </c>
      <c r="S35" s="624"/>
      <c r="T35" s="624"/>
      <c r="U35" s="624"/>
      <c r="V35" s="624"/>
      <c r="W35" s="624"/>
      <c r="X35" s="624"/>
      <c r="Y35" s="625"/>
      <c r="Z35" s="626">
        <v>3.7</v>
      </c>
      <c r="AA35" s="626"/>
      <c r="AB35" s="626"/>
      <c r="AC35" s="626"/>
      <c r="AD35" s="627" t="s">
        <v>129</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45663</v>
      </c>
      <c r="CS35" s="644"/>
      <c r="CT35" s="644"/>
      <c r="CU35" s="644"/>
      <c r="CV35" s="644"/>
      <c r="CW35" s="644"/>
      <c r="CX35" s="644"/>
      <c r="CY35" s="645"/>
      <c r="CZ35" s="628">
        <v>0.4</v>
      </c>
      <c r="DA35" s="656"/>
      <c r="DB35" s="656"/>
      <c r="DC35" s="658"/>
      <c r="DD35" s="632">
        <v>44661</v>
      </c>
      <c r="DE35" s="644"/>
      <c r="DF35" s="644"/>
      <c r="DG35" s="644"/>
      <c r="DH35" s="644"/>
      <c r="DI35" s="644"/>
      <c r="DJ35" s="644"/>
      <c r="DK35" s="645"/>
      <c r="DL35" s="632">
        <v>44331</v>
      </c>
      <c r="DM35" s="644"/>
      <c r="DN35" s="644"/>
      <c r="DO35" s="644"/>
      <c r="DP35" s="644"/>
      <c r="DQ35" s="644"/>
      <c r="DR35" s="644"/>
      <c r="DS35" s="644"/>
      <c r="DT35" s="644"/>
      <c r="DU35" s="644"/>
      <c r="DV35" s="645"/>
      <c r="DW35" s="628">
        <v>0.6</v>
      </c>
      <c r="DX35" s="656"/>
      <c r="DY35" s="656"/>
      <c r="DZ35" s="656"/>
      <c r="EA35" s="656"/>
      <c r="EB35" s="656"/>
      <c r="EC35" s="657"/>
    </row>
    <row r="36" spans="2:133" ht="11.25" customHeight="1">
      <c r="B36" s="620" t="s">
        <v>328</v>
      </c>
      <c r="C36" s="621"/>
      <c r="D36" s="621"/>
      <c r="E36" s="621"/>
      <c r="F36" s="621"/>
      <c r="G36" s="621"/>
      <c r="H36" s="621"/>
      <c r="I36" s="621"/>
      <c r="J36" s="621"/>
      <c r="K36" s="621"/>
      <c r="L36" s="621"/>
      <c r="M36" s="621"/>
      <c r="N36" s="621"/>
      <c r="O36" s="621"/>
      <c r="P36" s="621"/>
      <c r="Q36" s="622"/>
      <c r="R36" s="623">
        <v>443870</v>
      </c>
      <c r="S36" s="624"/>
      <c r="T36" s="624"/>
      <c r="U36" s="624"/>
      <c r="V36" s="624"/>
      <c r="W36" s="624"/>
      <c r="X36" s="624"/>
      <c r="Y36" s="625"/>
      <c r="Z36" s="626">
        <v>3.9</v>
      </c>
      <c r="AA36" s="626"/>
      <c r="AB36" s="626"/>
      <c r="AC36" s="626"/>
      <c r="AD36" s="627" t="s">
        <v>129</v>
      </c>
      <c r="AE36" s="627"/>
      <c r="AF36" s="627"/>
      <c r="AG36" s="627"/>
      <c r="AH36" s="627"/>
      <c r="AI36" s="627"/>
      <c r="AJ36" s="627"/>
      <c r="AK36" s="627"/>
      <c r="AL36" s="628" t="s">
        <v>129</v>
      </c>
      <c r="AM36" s="629"/>
      <c r="AN36" s="629"/>
      <c r="AO36" s="630"/>
      <c r="AP36" s="222"/>
      <c r="AQ36" s="689" t="s">
        <v>329</v>
      </c>
      <c r="AR36" s="690"/>
      <c r="AS36" s="690"/>
      <c r="AT36" s="690"/>
      <c r="AU36" s="690"/>
      <c r="AV36" s="690"/>
      <c r="AW36" s="690"/>
      <c r="AX36" s="690"/>
      <c r="AY36" s="691"/>
      <c r="AZ36" s="612">
        <v>1665400</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101792</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1853251</v>
      </c>
      <c r="CS36" s="624"/>
      <c r="CT36" s="624"/>
      <c r="CU36" s="624"/>
      <c r="CV36" s="624"/>
      <c r="CW36" s="624"/>
      <c r="CX36" s="624"/>
      <c r="CY36" s="625"/>
      <c r="CZ36" s="628">
        <v>16.899999999999999</v>
      </c>
      <c r="DA36" s="656"/>
      <c r="DB36" s="656"/>
      <c r="DC36" s="658"/>
      <c r="DD36" s="632">
        <v>1803623</v>
      </c>
      <c r="DE36" s="624"/>
      <c r="DF36" s="624"/>
      <c r="DG36" s="624"/>
      <c r="DH36" s="624"/>
      <c r="DI36" s="624"/>
      <c r="DJ36" s="624"/>
      <c r="DK36" s="625"/>
      <c r="DL36" s="632">
        <v>1382507</v>
      </c>
      <c r="DM36" s="624"/>
      <c r="DN36" s="624"/>
      <c r="DO36" s="624"/>
      <c r="DP36" s="624"/>
      <c r="DQ36" s="624"/>
      <c r="DR36" s="624"/>
      <c r="DS36" s="624"/>
      <c r="DT36" s="624"/>
      <c r="DU36" s="624"/>
      <c r="DV36" s="625"/>
      <c r="DW36" s="628">
        <v>18.8</v>
      </c>
      <c r="DX36" s="656"/>
      <c r="DY36" s="656"/>
      <c r="DZ36" s="656"/>
      <c r="EA36" s="656"/>
      <c r="EB36" s="656"/>
      <c r="EC36" s="657"/>
    </row>
    <row r="37" spans="2:133" ht="11.25" customHeight="1">
      <c r="B37" s="620" t="s">
        <v>332</v>
      </c>
      <c r="C37" s="621"/>
      <c r="D37" s="621"/>
      <c r="E37" s="621"/>
      <c r="F37" s="621"/>
      <c r="G37" s="621"/>
      <c r="H37" s="621"/>
      <c r="I37" s="621"/>
      <c r="J37" s="621"/>
      <c r="K37" s="621"/>
      <c r="L37" s="621"/>
      <c r="M37" s="621"/>
      <c r="N37" s="621"/>
      <c r="O37" s="621"/>
      <c r="P37" s="621"/>
      <c r="Q37" s="622"/>
      <c r="R37" s="623">
        <v>87903</v>
      </c>
      <c r="S37" s="624"/>
      <c r="T37" s="624"/>
      <c r="U37" s="624"/>
      <c r="V37" s="624"/>
      <c r="W37" s="624"/>
      <c r="X37" s="624"/>
      <c r="Y37" s="625"/>
      <c r="Z37" s="626">
        <v>0.8</v>
      </c>
      <c r="AA37" s="626"/>
      <c r="AB37" s="626"/>
      <c r="AC37" s="626"/>
      <c r="AD37" s="627">
        <v>22800</v>
      </c>
      <c r="AE37" s="627"/>
      <c r="AF37" s="627"/>
      <c r="AG37" s="627"/>
      <c r="AH37" s="627"/>
      <c r="AI37" s="627"/>
      <c r="AJ37" s="627"/>
      <c r="AK37" s="627"/>
      <c r="AL37" s="628">
        <v>0.3</v>
      </c>
      <c r="AM37" s="629"/>
      <c r="AN37" s="629"/>
      <c r="AO37" s="630"/>
      <c r="AQ37" s="686" t="s">
        <v>333</v>
      </c>
      <c r="AR37" s="687"/>
      <c r="AS37" s="687"/>
      <c r="AT37" s="687"/>
      <c r="AU37" s="687"/>
      <c r="AV37" s="687"/>
      <c r="AW37" s="687"/>
      <c r="AX37" s="687"/>
      <c r="AY37" s="688"/>
      <c r="AZ37" s="623">
        <v>427090</v>
      </c>
      <c r="BA37" s="624"/>
      <c r="BB37" s="624"/>
      <c r="BC37" s="624"/>
      <c r="BD37" s="644"/>
      <c r="BE37" s="644"/>
      <c r="BF37" s="669"/>
      <c r="BG37" s="620" t="s">
        <v>334</v>
      </c>
      <c r="BH37" s="621"/>
      <c r="BI37" s="621"/>
      <c r="BJ37" s="621"/>
      <c r="BK37" s="621"/>
      <c r="BL37" s="621"/>
      <c r="BM37" s="621"/>
      <c r="BN37" s="621"/>
      <c r="BO37" s="621"/>
      <c r="BP37" s="621"/>
      <c r="BQ37" s="621"/>
      <c r="BR37" s="621"/>
      <c r="BS37" s="621"/>
      <c r="BT37" s="621"/>
      <c r="BU37" s="622"/>
      <c r="BV37" s="623">
        <v>76311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1058822</v>
      </c>
      <c r="CS37" s="644"/>
      <c r="CT37" s="644"/>
      <c r="CU37" s="644"/>
      <c r="CV37" s="644"/>
      <c r="CW37" s="644"/>
      <c r="CX37" s="644"/>
      <c r="CY37" s="645"/>
      <c r="CZ37" s="628">
        <v>9.6</v>
      </c>
      <c r="DA37" s="656"/>
      <c r="DB37" s="656"/>
      <c r="DC37" s="658"/>
      <c r="DD37" s="632">
        <v>1058822</v>
      </c>
      <c r="DE37" s="644"/>
      <c r="DF37" s="644"/>
      <c r="DG37" s="644"/>
      <c r="DH37" s="644"/>
      <c r="DI37" s="644"/>
      <c r="DJ37" s="644"/>
      <c r="DK37" s="645"/>
      <c r="DL37" s="632">
        <v>995978</v>
      </c>
      <c r="DM37" s="644"/>
      <c r="DN37" s="644"/>
      <c r="DO37" s="644"/>
      <c r="DP37" s="644"/>
      <c r="DQ37" s="644"/>
      <c r="DR37" s="644"/>
      <c r="DS37" s="644"/>
      <c r="DT37" s="644"/>
      <c r="DU37" s="644"/>
      <c r="DV37" s="645"/>
      <c r="DW37" s="628">
        <v>13.6</v>
      </c>
      <c r="DX37" s="656"/>
      <c r="DY37" s="656"/>
      <c r="DZ37" s="656"/>
      <c r="EA37" s="656"/>
      <c r="EB37" s="656"/>
      <c r="EC37" s="657"/>
    </row>
    <row r="38" spans="2:133" ht="11.25" customHeight="1">
      <c r="B38" s="620" t="s">
        <v>336</v>
      </c>
      <c r="C38" s="621"/>
      <c r="D38" s="621"/>
      <c r="E38" s="621"/>
      <c r="F38" s="621"/>
      <c r="G38" s="621"/>
      <c r="H38" s="621"/>
      <c r="I38" s="621"/>
      <c r="J38" s="621"/>
      <c r="K38" s="621"/>
      <c r="L38" s="621"/>
      <c r="M38" s="621"/>
      <c r="N38" s="621"/>
      <c r="O38" s="621"/>
      <c r="P38" s="621"/>
      <c r="Q38" s="622"/>
      <c r="R38" s="623">
        <v>153844</v>
      </c>
      <c r="S38" s="624"/>
      <c r="T38" s="624"/>
      <c r="U38" s="624"/>
      <c r="V38" s="624"/>
      <c r="W38" s="624"/>
      <c r="X38" s="624"/>
      <c r="Y38" s="625"/>
      <c r="Z38" s="626">
        <v>1.3</v>
      </c>
      <c r="AA38" s="626"/>
      <c r="AB38" s="626"/>
      <c r="AC38" s="626"/>
      <c r="AD38" s="627" t="s">
        <v>255</v>
      </c>
      <c r="AE38" s="627"/>
      <c r="AF38" s="627"/>
      <c r="AG38" s="627"/>
      <c r="AH38" s="627"/>
      <c r="AI38" s="627"/>
      <c r="AJ38" s="627"/>
      <c r="AK38" s="627"/>
      <c r="AL38" s="628" t="s">
        <v>129</v>
      </c>
      <c r="AM38" s="629"/>
      <c r="AN38" s="629"/>
      <c r="AO38" s="630"/>
      <c r="AQ38" s="686" t="s">
        <v>337</v>
      </c>
      <c r="AR38" s="687"/>
      <c r="AS38" s="687"/>
      <c r="AT38" s="687"/>
      <c r="AU38" s="687"/>
      <c r="AV38" s="687"/>
      <c r="AW38" s="687"/>
      <c r="AX38" s="687"/>
      <c r="AY38" s="688"/>
      <c r="AZ38" s="623" t="s">
        <v>255</v>
      </c>
      <c r="BA38" s="624"/>
      <c r="BB38" s="624"/>
      <c r="BC38" s="624"/>
      <c r="BD38" s="644"/>
      <c r="BE38" s="644"/>
      <c r="BF38" s="669"/>
      <c r="BG38" s="620" t="s">
        <v>338</v>
      </c>
      <c r="BH38" s="621"/>
      <c r="BI38" s="621"/>
      <c r="BJ38" s="621"/>
      <c r="BK38" s="621"/>
      <c r="BL38" s="621"/>
      <c r="BM38" s="621"/>
      <c r="BN38" s="621"/>
      <c r="BO38" s="621"/>
      <c r="BP38" s="621"/>
      <c r="BQ38" s="621"/>
      <c r="BR38" s="621"/>
      <c r="BS38" s="621"/>
      <c r="BT38" s="621"/>
      <c r="BU38" s="622"/>
      <c r="BV38" s="623">
        <v>5126</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1267310</v>
      </c>
      <c r="CS38" s="624"/>
      <c r="CT38" s="624"/>
      <c r="CU38" s="624"/>
      <c r="CV38" s="624"/>
      <c r="CW38" s="624"/>
      <c r="CX38" s="624"/>
      <c r="CY38" s="625"/>
      <c r="CZ38" s="628">
        <v>11.5</v>
      </c>
      <c r="DA38" s="656"/>
      <c r="DB38" s="656"/>
      <c r="DC38" s="658"/>
      <c r="DD38" s="632">
        <v>1040162</v>
      </c>
      <c r="DE38" s="624"/>
      <c r="DF38" s="624"/>
      <c r="DG38" s="624"/>
      <c r="DH38" s="624"/>
      <c r="DI38" s="624"/>
      <c r="DJ38" s="624"/>
      <c r="DK38" s="625"/>
      <c r="DL38" s="632">
        <v>1040162</v>
      </c>
      <c r="DM38" s="624"/>
      <c r="DN38" s="624"/>
      <c r="DO38" s="624"/>
      <c r="DP38" s="624"/>
      <c r="DQ38" s="624"/>
      <c r="DR38" s="624"/>
      <c r="DS38" s="624"/>
      <c r="DT38" s="624"/>
      <c r="DU38" s="624"/>
      <c r="DV38" s="625"/>
      <c r="DW38" s="628">
        <v>14.2</v>
      </c>
      <c r="DX38" s="656"/>
      <c r="DY38" s="656"/>
      <c r="DZ38" s="656"/>
      <c r="EA38" s="656"/>
      <c r="EB38" s="656"/>
      <c r="EC38" s="657"/>
    </row>
    <row r="39" spans="2:133" ht="11.25" customHeight="1">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341</v>
      </c>
      <c r="AR39" s="687"/>
      <c r="AS39" s="687"/>
      <c r="AT39" s="687"/>
      <c r="AU39" s="687"/>
      <c r="AV39" s="687"/>
      <c r="AW39" s="687"/>
      <c r="AX39" s="687"/>
      <c r="AY39" s="688"/>
      <c r="AZ39" s="623" t="s">
        <v>129</v>
      </c>
      <c r="BA39" s="624"/>
      <c r="BB39" s="624"/>
      <c r="BC39" s="624"/>
      <c r="BD39" s="644"/>
      <c r="BE39" s="644"/>
      <c r="BF39" s="669"/>
      <c r="BG39" s="620" t="s">
        <v>342</v>
      </c>
      <c r="BH39" s="621"/>
      <c r="BI39" s="621"/>
      <c r="BJ39" s="621"/>
      <c r="BK39" s="621"/>
      <c r="BL39" s="621"/>
      <c r="BM39" s="621"/>
      <c r="BN39" s="621"/>
      <c r="BO39" s="621"/>
      <c r="BP39" s="621"/>
      <c r="BQ39" s="621"/>
      <c r="BR39" s="621"/>
      <c r="BS39" s="621"/>
      <c r="BT39" s="621"/>
      <c r="BU39" s="622"/>
      <c r="BV39" s="623">
        <v>7472</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661692</v>
      </c>
      <c r="CS39" s="644"/>
      <c r="CT39" s="644"/>
      <c r="CU39" s="644"/>
      <c r="CV39" s="644"/>
      <c r="CW39" s="644"/>
      <c r="CX39" s="644"/>
      <c r="CY39" s="645"/>
      <c r="CZ39" s="628">
        <v>6</v>
      </c>
      <c r="DA39" s="656"/>
      <c r="DB39" s="656"/>
      <c r="DC39" s="658"/>
      <c r="DD39" s="632">
        <v>627609</v>
      </c>
      <c r="DE39" s="644"/>
      <c r="DF39" s="644"/>
      <c r="DG39" s="644"/>
      <c r="DH39" s="644"/>
      <c r="DI39" s="644"/>
      <c r="DJ39" s="644"/>
      <c r="DK39" s="645"/>
      <c r="DL39" s="632" t="s">
        <v>255</v>
      </c>
      <c r="DM39" s="644"/>
      <c r="DN39" s="644"/>
      <c r="DO39" s="644"/>
      <c r="DP39" s="644"/>
      <c r="DQ39" s="644"/>
      <c r="DR39" s="644"/>
      <c r="DS39" s="644"/>
      <c r="DT39" s="644"/>
      <c r="DU39" s="644"/>
      <c r="DV39" s="645"/>
      <c r="DW39" s="628" t="s">
        <v>129</v>
      </c>
      <c r="DX39" s="656"/>
      <c r="DY39" s="656"/>
      <c r="DZ39" s="656"/>
      <c r="EA39" s="656"/>
      <c r="EB39" s="656"/>
      <c r="EC39" s="657"/>
    </row>
    <row r="40" spans="2:133" ht="11.25" customHeight="1">
      <c r="B40" s="620" t="s">
        <v>344</v>
      </c>
      <c r="C40" s="621"/>
      <c r="D40" s="621"/>
      <c r="E40" s="621"/>
      <c r="F40" s="621"/>
      <c r="G40" s="621"/>
      <c r="H40" s="621"/>
      <c r="I40" s="621"/>
      <c r="J40" s="621"/>
      <c r="K40" s="621"/>
      <c r="L40" s="621"/>
      <c r="M40" s="621"/>
      <c r="N40" s="621"/>
      <c r="O40" s="621"/>
      <c r="P40" s="621"/>
      <c r="Q40" s="622"/>
      <c r="R40" s="623">
        <v>147344</v>
      </c>
      <c r="S40" s="624"/>
      <c r="T40" s="624"/>
      <c r="U40" s="624"/>
      <c r="V40" s="624"/>
      <c r="W40" s="624"/>
      <c r="X40" s="624"/>
      <c r="Y40" s="625"/>
      <c r="Z40" s="626">
        <v>1.3</v>
      </c>
      <c r="AA40" s="626"/>
      <c r="AB40" s="626"/>
      <c r="AC40" s="626"/>
      <c r="AD40" s="627" t="s">
        <v>255</v>
      </c>
      <c r="AE40" s="627"/>
      <c r="AF40" s="627"/>
      <c r="AG40" s="627"/>
      <c r="AH40" s="627"/>
      <c r="AI40" s="627"/>
      <c r="AJ40" s="627"/>
      <c r="AK40" s="627"/>
      <c r="AL40" s="628" t="s">
        <v>129</v>
      </c>
      <c r="AM40" s="629"/>
      <c r="AN40" s="629"/>
      <c r="AO40" s="630"/>
      <c r="AQ40" s="686" t="s">
        <v>345</v>
      </c>
      <c r="AR40" s="687"/>
      <c r="AS40" s="687"/>
      <c r="AT40" s="687"/>
      <c r="AU40" s="687"/>
      <c r="AV40" s="687"/>
      <c r="AW40" s="687"/>
      <c r="AX40" s="687"/>
      <c r="AY40" s="688"/>
      <c r="AZ40" s="623" t="s">
        <v>129</v>
      </c>
      <c r="BA40" s="624"/>
      <c r="BB40" s="624"/>
      <c r="BC40" s="624"/>
      <c r="BD40" s="644"/>
      <c r="BE40" s="644"/>
      <c r="BF40" s="669"/>
      <c r="BG40" s="673" t="s">
        <v>346</v>
      </c>
      <c r="BH40" s="674"/>
      <c r="BI40" s="674"/>
      <c r="BJ40" s="674"/>
      <c r="BK40" s="674"/>
      <c r="BL40" s="223"/>
      <c r="BM40" s="621" t="s">
        <v>347</v>
      </c>
      <c r="BN40" s="621"/>
      <c r="BO40" s="621"/>
      <c r="BP40" s="621"/>
      <c r="BQ40" s="621"/>
      <c r="BR40" s="621"/>
      <c r="BS40" s="621"/>
      <c r="BT40" s="621"/>
      <c r="BU40" s="622"/>
      <c r="BV40" s="623">
        <v>92</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3500</v>
      </c>
      <c r="CS40" s="624"/>
      <c r="CT40" s="624"/>
      <c r="CU40" s="624"/>
      <c r="CV40" s="624"/>
      <c r="CW40" s="624"/>
      <c r="CX40" s="624"/>
      <c r="CY40" s="625"/>
      <c r="CZ40" s="628">
        <v>0</v>
      </c>
      <c r="DA40" s="656"/>
      <c r="DB40" s="656"/>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c r="B41" s="646" t="s">
        <v>349</v>
      </c>
      <c r="C41" s="647"/>
      <c r="D41" s="647"/>
      <c r="E41" s="647"/>
      <c r="F41" s="647"/>
      <c r="G41" s="647"/>
      <c r="H41" s="647"/>
      <c r="I41" s="647"/>
      <c r="J41" s="647"/>
      <c r="K41" s="647"/>
      <c r="L41" s="647"/>
      <c r="M41" s="647"/>
      <c r="N41" s="647"/>
      <c r="O41" s="647"/>
      <c r="P41" s="647"/>
      <c r="Q41" s="648"/>
      <c r="R41" s="695">
        <v>11456653</v>
      </c>
      <c r="S41" s="696"/>
      <c r="T41" s="696"/>
      <c r="U41" s="696"/>
      <c r="V41" s="696"/>
      <c r="W41" s="696"/>
      <c r="X41" s="696"/>
      <c r="Y41" s="700"/>
      <c r="Z41" s="701">
        <v>100</v>
      </c>
      <c r="AA41" s="701"/>
      <c r="AB41" s="701"/>
      <c r="AC41" s="701"/>
      <c r="AD41" s="702">
        <v>7188366</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254308</v>
      </c>
      <c r="BA41" s="624"/>
      <c r="BB41" s="624"/>
      <c r="BC41" s="624"/>
      <c r="BD41" s="644"/>
      <c r="BE41" s="644"/>
      <c r="BF41" s="669"/>
      <c r="BG41" s="673"/>
      <c r="BH41" s="674"/>
      <c r="BI41" s="674"/>
      <c r="BJ41" s="674"/>
      <c r="BK41" s="674"/>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44"/>
      <c r="CT41" s="644"/>
      <c r="CU41" s="644"/>
      <c r="CV41" s="644"/>
      <c r="CW41" s="644"/>
      <c r="CX41" s="644"/>
      <c r="CY41" s="645"/>
      <c r="CZ41" s="628" t="s">
        <v>129</v>
      </c>
      <c r="DA41" s="656"/>
      <c r="DB41" s="656"/>
      <c r="DC41" s="658"/>
      <c r="DD41" s="632" t="s">
        <v>129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353</v>
      </c>
      <c r="AR42" s="693"/>
      <c r="AS42" s="693"/>
      <c r="AT42" s="693"/>
      <c r="AU42" s="693"/>
      <c r="AV42" s="693"/>
      <c r="AW42" s="693"/>
      <c r="AX42" s="693"/>
      <c r="AY42" s="694"/>
      <c r="AZ42" s="695">
        <v>984002</v>
      </c>
      <c r="BA42" s="696"/>
      <c r="BB42" s="696"/>
      <c r="BC42" s="696"/>
      <c r="BD42" s="682"/>
      <c r="BE42" s="682"/>
      <c r="BF42" s="684"/>
      <c r="BG42" s="675"/>
      <c r="BH42" s="676"/>
      <c r="BI42" s="676"/>
      <c r="BJ42" s="676"/>
      <c r="BK42" s="676"/>
      <c r="BL42" s="224"/>
      <c r="BM42" s="647" t="s">
        <v>354</v>
      </c>
      <c r="BN42" s="647"/>
      <c r="BO42" s="647"/>
      <c r="BP42" s="647"/>
      <c r="BQ42" s="647"/>
      <c r="BR42" s="647"/>
      <c r="BS42" s="647"/>
      <c r="BT42" s="647"/>
      <c r="BU42" s="648"/>
      <c r="BV42" s="695">
        <v>394</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294258</v>
      </c>
      <c r="CS42" s="644"/>
      <c r="CT42" s="644"/>
      <c r="CU42" s="644"/>
      <c r="CV42" s="644"/>
      <c r="CW42" s="644"/>
      <c r="CX42" s="644"/>
      <c r="CY42" s="645"/>
      <c r="CZ42" s="628">
        <v>2.7</v>
      </c>
      <c r="DA42" s="656"/>
      <c r="DB42" s="656"/>
      <c r="DC42" s="658"/>
      <c r="DD42" s="632">
        <v>270050</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356</v>
      </c>
      <c r="CD43" s="620" t="s">
        <v>357</v>
      </c>
      <c r="CE43" s="621"/>
      <c r="CF43" s="621"/>
      <c r="CG43" s="621"/>
      <c r="CH43" s="621"/>
      <c r="CI43" s="621"/>
      <c r="CJ43" s="621"/>
      <c r="CK43" s="621"/>
      <c r="CL43" s="621"/>
      <c r="CM43" s="621"/>
      <c r="CN43" s="621"/>
      <c r="CO43" s="621"/>
      <c r="CP43" s="621"/>
      <c r="CQ43" s="622"/>
      <c r="CR43" s="623">
        <v>50265</v>
      </c>
      <c r="CS43" s="644"/>
      <c r="CT43" s="644"/>
      <c r="CU43" s="644"/>
      <c r="CV43" s="644"/>
      <c r="CW43" s="644"/>
      <c r="CX43" s="644"/>
      <c r="CY43" s="645"/>
      <c r="CZ43" s="628">
        <v>0.5</v>
      </c>
      <c r="DA43" s="656"/>
      <c r="DB43" s="656"/>
      <c r="DC43" s="658"/>
      <c r="DD43" s="632">
        <v>50265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290268</v>
      </c>
      <c r="CS44" s="624"/>
      <c r="CT44" s="624"/>
      <c r="CU44" s="624"/>
      <c r="CV44" s="624"/>
      <c r="CW44" s="624"/>
      <c r="CX44" s="624"/>
      <c r="CY44" s="625"/>
      <c r="CZ44" s="628">
        <v>2.6</v>
      </c>
      <c r="DA44" s="629"/>
      <c r="DB44" s="629"/>
      <c r="DC44" s="635"/>
      <c r="DD44" s="632">
        <v>270021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26142</v>
      </c>
      <c r="CS45" s="644"/>
      <c r="CT45" s="644"/>
      <c r="CU45" s="644"/>
      <c r="CV45" s="644"/>
      <c r="CW45" s="644"/>
      <c r="CX45" s="644"/>
      <c r="CY45" s="645"/>
      <c r="CZ45" s="628">
        <v>0.2</v>
      </c>
      <c r="DA45" s="656"/>
      <c r="DB45" s="656"/>
      <c r="DC45" s="658"/>
      <c r="DD45" s="632">
        <v>9169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362</v>
      </c>
      <c r="CG46" s="621"/>
      <c r="CH46" s="621"/>
      <c r="CI46" s="621"/>
      <c r="CJ46" s="621"/>
      <c r="CK46" s="621"/>
      <c r="CL46" s="621"/>
      <c r="CM46" s="621"/>
      <c r="CN46" s="621"/>
      <c r="CO46" s="621"/>
      <c r="CP46" s="621"/>
      <c r="CQ46" s="622"/>
      <c r="CR46" s="623">
        <v>264126</v>
      </c>
      <c r="CS46" s="624"/>
      <c r="CT46" s="624"/>
      <c r="CU46" s="624"/>
      <c r="CV46" s="624"/>
      <c r="CW46" s="624"/>
      <c r="CX46" s="624"/>
      <c r="CY46" s="625"/>
      <c r="CZ46" s="628">
        <v>2.4</v>
      </c>
      <c r="DA46" s="629"/>
      <c r="DB46" s="629"/>
      <c r="DC46" s="635"/>
      <c r="DD46" s="632">
        <v>260852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363</v>
      </c>
      <c r="CG47" s="621"/>
      <c r="CH47" s="621"/>
      <c r="CI47" s="621"/>
      <c r="CJ47" s="621"/>
      <c r="CK47" s="621"/>
      <c r="CL47" s="621"/>
      <c r="CM47" s="621"/>
      <c r="CN47" s="621"/>
      <c r="CO47" s="621"/>
      <c r="CP47" s="621"/>
      <c r="CQ47" s="622"/>
      <c r="CR47" s="623">
        <v>3990</v>
      </c>
      <c r="CS47" s="644"/>
      <c r="CT47" s="644"/>
      <c r="CU47" s="644"/>
      <c r="CV47" s="644"/>
      <c r="CW47" s="644"/>
      <c r="CX47" s="644"/>
      <c r="CY47" s="645"/>
      <c r="CZ47" s="628">
        <v>0</v>
      </c>
      <c r="DA47" s="656"/>
      <c r="DB47" s="656"/>
      <c r="DC47" s="658"/>
      <c r="DD47" s="632">
        <v>29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364</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365</v>
      </c>
      <c r="CE49" s="647"/>
      <c r="CF49" s="647"/>
      <c r="CG49" s="647"/>
      <c r="CH49" s="647"/>
      <c r="CI49" s="647"/>
      <c r="CJ49" s="647"/>
      <c r="CK49" s="647"/>
      <c r="CL49" s="647"/>
      <c r="CM49" s="647"/>
      <c r="CN49" s="647"/>
      <c r="CO49" s="647"/>
      <c r="CP49" s="647"/>
      <c r="CQ49" s="648"/>
      <c r="CR49" s="695">
        <v>10975844</v>
      </c>
      <c r="CS49" s="682"/>
      <c r="CT49" s="682"/>
      <c r="CU49" s="682"/>
      <c r="CV49" s="682"/>
      <c r="CW49" s="682"/>
      <c r="CX49" s="682"/>
      <c r="CY49" s="711"/>
      <c r="CZ49" s="703">
        <v>100</v>
      </c>
      <c r="DA49" s="712"/>
      <c r="DB49" s="712"/>
      <c r="DC49" s="713"/>
      <c r="DD49" s="714">
        <v>8412692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ZuIYl5ZYsijUOAEWGPLMzkcTWfMzmDElHx7Efiq1fDBZfGm6PSl9F72XKSi7WWDwOQ1GV9a4UJXdNpGsIC3g==" saltValue="pEU8z0bTojMwkYxr3eBuL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388</v>
      </c>
      <c r="C7" s="750"/>
      <c r="D7" s="750"/>
      <c r="E7" s="750"/>
      <c r="F7" s="750"/>
      <c r="G7" s="750"/>
      <c r="H7" s="750"/>
      <c r="I7" s="750"/>
      <c r="J7" s="750"/>
      <c r="K7" s="750"/>
      <c r="L7" s="750"/>
      <c r="M7" s="750"/>
      <c r="N7" s="750"/>
      <c r="O7" s="750"/>
      <c r="P7" s="751"/>
      <c r="Q7" s="752">
        <v>11457</v>
      </c>
      <c r="R7" s="753"/>
      <c r="S7" s="753"/>
      <c r="T7" s="753"/>
      <c r="U7" s="753"/>
      <c r="V7" s="753">
        <v>10976</v>
      </c>
      <c r="W7" s="753"/>
      <c r="X7" s="753"/>
      <c r="Y7" s="753"/>
      <c r="Z7" s="753"/>
      <c r="AA7" s="753">
        <v>481</v>
      </c>
      <c r="AB7" s="753"/>
      <c r="AC7" s="753"/>
      <c r="AD7" s="753"/>
      <c r="AE7" s="754"/>
      <c r="AF7" s="755">
        <v>467</v>
      </c>
      <c r="AG7" s="756"/>
      <c r="AH7" s="756"/>
      <c r="AI7" s="756"/>
      <c r="AJ7" s="757"/>
      <c r="AK7" s="758">
        <v>425</v>
      </c>
      <c r="AL7" s="759"/>
      <c r="AM7" s="759"/>
      <c r="AN7" s="759"/>
      <c r="AO7" s="759"/>
      <c r="AP7" s="759">
        <v>8111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573</v>
      </c>
      <c r="BT7" s="747"/>
      <c r="BU7" s="747"/>
      <c r="BV7" s="747"/>
      <c r="BW7" s="747"/>
      <c r="BX7" s="747"/>
      <c r="BY7" s="747"/>
      <c r="BZ7" s="747"/>
      <c r="CA7" s="747"/>
      <c r="CB7" s="747"/>
      <c r="CC7" s="747"/>
      <c r="CD7" s="747"/>
      <c r="CE7" s="747"/>
      <c r="CF7" s="747"/>
      <c r="CG7" s="762"/>
      <c r="CH7" s="743">
        <v>1</v>
      </c>
      <c r="CI7" s="744"/>
      <c r="CJ7" s="744"/>
      <c r="CK7" s="744"/>
      <c r="CL7" s="745"/>
      <c r="CM7" s="743">
        <v>15</v>
      </c>
      <c r="CN7" s="744"/>
      <c r="CO7" s="744"/>
      <c r="CP7" s="744"/>
      <c r="CQ7" s="745"/>
      <c r="CR7" s="743">
        <v>2</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467</v>
      </c>
      <c r="AG23" s="793"/>
      <c r="AH23" s="793"/>
      <c r="AI23" s="793"/>
      <c r="AJ23" s="796"/>
      <c r="AK23" s="797"/>
      <c r="AL23" s="798"/>
      <c r="AM23" s="798"/>
      <c r="AN23" s="798"/>
      <c r="AO23" s="798"/>
      <c r="AP23" s="793"/>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402</v>
      </c>
      <c r="C28" s="750"/>
      <c r="D28" s="750"/>
      <c r="E28" s="750"/>
      <c r="F28" s="750"/>
      <c r="G28" s="750"/>
      <c r="H28" s="750"/>
      <c r="I28" s="750"/>
      <c r="J28" s="750"/>
      <c r="K28" s="750"/>
      <c r="L28" s="750"/>
      <c r="M28" s="750"/>
      <c r="N28" s="750"/>
      <c r="O28" s="750"/>
      <c r="P28" s="751"/>
      <c r="Q28" s="822">
        <v>4112</v>
      </c>
      <c r="R28" s="823"/>
      <c r="S28" s="823"/>
      <c r="T28" s="823"/>
      <c r="U28" s="823"/>
      <c r="V28" s="823">
        <v>4010</v>
      </c>
      <c r="W28" s="823"/>
      <c r="X28" s="823"/>
      <c r="Y28" s="823"/>
      <c r="Z28" s="823"/>
      <c r="AA28" s="823">
        <v>102</v>
      </c>
      <c r="AB28" s="823"/>
      <c r="AC28" s="823"/>
      <c r="AD28" s="823"/>
      <c r="AE28" s="824"/>
      <c r="AF28" s="825">
        <v>102</v>
      </c>
      <c r="AG28" s="823"/>
      <c r="AH28" s="823"/>
      <c r="AI28" s="823"/>
      <c r="AJ28" s="826"/>
      <c r="AK28" s="827">
        <v>254</v>
      </c>
      <c r="AL28" s="828"/>
      <c r="AM28" s="828"/>
      <c r="AN28" s="828"/>
      <c r="AO28" s="828"/>
      <c r="AP28" s="828" t="s">
        <v>574</v>
      </c>
      <c r="AQ28" s="828"/>
      <c r="AR28" s="828"/>
      <c r="AS28" s="828"/>
      <c r="AT28" s="828"/>
      <c r="AU28" s="828" t="s">
        <v>574</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403</v>
      </c>
      <c r="C29" s="781"/>
      <c r="D29" s="781"/>
      <c r="E29" s="781"/>
      <c r="F29" s="781"/>
      <c r="G29" s="781"/>
      <c r="H29" s="781"/>
      <c r="I29" s="781"/>
      <c r="J29" s="781"/>
      <c r="K29" s="781"/>
      <c r="L29" s="781"/>
      <c r="M29" s="781"/>
      <c r="N29" s="781"/>
      <c r="O29" s="781"/>
      <c r="P29" s="782"/>
      <c r="Q29" s="783">
        <v>2917</v>
      </c>
      <c r="R29" s="784"/>
      <c r="S29" s="784"/>
      <c r="T29" s="784"/>
      <c r="U29" s="784"/>
      <c r="V29" s="784">
        <v>2785</v>
      </c>
      <c r="W29" s="784"/>
      <c r="X29" s="784"/>
      <c r="Y29" s="784"/>
      <c r="Z29" s="784"/>
      <c r="AA29" s="784">
        <v>132</v>
      </c>
      <c r="AB29" s="784"/>
      <c r="AC29" s="784"/>
      <c r="AD29" s="784"/>
      <c r="AE29" s="785"/>
      <c r="AF29" s="786">
        <v>132</v>
      </c>
      <c r="AG29" s="787"/>
      <c r="AH29" s="787"/>
      <c r="AI29" s="787"/>
      <c r="AJ29" s="788"/>
      <c r="AK29" s="834">
        <v>438</v>
      </c>
      <c r="AL29" s="830"/>
      <c r="AM29" s="830"/>
      <c r="AN29" s="830"/>
      <c r="AO29" s="830"/>
      <c r="AP29" s="830" t="s">
        <v>574</v>
      </c>
      <c r="AQ29" s="830"/>
      <c r="AR29" s="830"/>
      <c r="AS29" s="830"/>
      <c r="AT29" s="830"/>
      <c r="AU29" s="830" t="s">
        <v>574</v>
      </c>
      <c r="AV29" s="830"/>
      <c r="AW29" s="830"/>
      <c r="AX29" s="830"/>
      <c r="AY29" s="830"/>
      <c r="AZ29" s="831" t="s">
        <v>574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404</v>
      </c>
      <c r="C30" s="781"/>
      <c r="D30" s="781"/>
      <c r="E30" s="781"/>
      <c r="F30" s="781"/>
      <c r="G30" s="781"/>
      <c r="H30" s="781"/>
      <c r="I30" s="781"/>
      <c r="J30" s="781"/>
      <c r="K30" s="781"/>
      <c r="L30" s="781"/>
      <c r="M30" s="781"/>
      <c r="N30" s="781"/>
      <c r="O30" s="781"/>
      <c r="P30" s="782"/>
      <c r="Q30" s="783">
        <v>525</v>
      </c>
      <c r="R30" s="784"/>
      <c r="S30" s="784"/>
      <c r="T30" s="784"/>
      <c r="U30" s="784"/>
      <c r="V30" s="784">
        <v>520</v>
      </c>
      <c r="W30" s="784"/>
      <c r="X30" s="784"/>
      <c r="Y30" s="784"/>
      <c r="Z30" s="784"/>
      <c r="AA30" s="784">
        <v>5</v>
      </c>
      <c r="AB30" s="784"/>
      <c r="AC30" s="784"/>
      <c r="AD30" s="784"/>
      <c r="AE30" s="785"/>
      <c r="AF30" s="786">
        <v>5</v>
      </c>
      <c r="AG30" s="787"/>
      <c r="AH30" s="787"/>
      <c r="AI30" s="787"/>
      <c r="AJ30" s="788"/>
      <c r="AK30" s="834">
        <v>142</v>
      </c>
      <c r="AL30" s="830"/>
      <c r="AM30" s="830"/>
      <c r="AN30" s="830"/>
      <c r="AO30" s="830"/>
      <c r="AP30" s="830" t="s">
        <v>574</v>
      </c>
      <c r="AQ30" s="830"/>
      <c r="AR30" s="830"/>
      <c r="AS30" s="830"/>
      <c r="AT30" s="830"/>
      <c r="AU30" s="830" t="s">
        <v>574</v>
      </c>
      <c r="AV30" s="830"/>
      <c r="AW30" s="830"/>
      <c r="AX30" s="830"/>
      <c r="AY30" s="830"/>
      <c r="AZ30" s="831" t="s">
        <v>574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405</v>
      </c>
      <c r="C31" s="781"/>
      <c r="D31" s="781"/>
      <c r="E31" s="781"/>
      <c r="F31" s="781"/>
      <c r="G31" s="781"/>
      <c r="H31" s="781"/>
      <c r="I31" s="781"/>
      <c r="J31" s="781"/>
      <c r="K31" s="781"/>
      <c r="L31" s="781"/>
      <c r="M31" s="781"/>
      <c r="N31" s="781"/>
      <c r="O31" s="781"/>
      <c r="P31" s="782"/>
      <c r="Q31" s="783">
        <v>812</v>
      </c>
      <c r="R31" s="784"/>
      <c r="S31" s="784"/>
      <c r="T31" s="784"/>
      <c r="U31" s="784"/>
      <c r="V31" s="784">
        <v>678</v>
      </c>
      <c r="W31" s="784"/>
      <c r="X31" s="784"/>
      <c r="Y31" s="784"/>
      <c r="Z31" s="784"/>
      <c r="AA31" s="784">
        <v>134</v>
      </c>
      <c r="AB31" s="784"/>
      <c r="AC31" s="784"/>
      <c r="AD31" s="784"/>
      <c r="AE31" s="785"/>
      <c r="AF31" s="786">
        <v>621</v>
      </c>
      <c r="AG31" s="787"/>
      <c r="AH31" s="787"/>
      <c r="AI31" s="787"/>
      <c r="AJ31" s="788"/>
      <c r="AK31" s="834">
        <v>2</v>
      </c>
      <c r="AL31" s="830"/>
      <c r="AM31" s="830"/>
      <c r="AN31" s="830"/>
      <c r="AO31" s="830"/>
      <c r="AP31" s="830">
        <v>1410</v>
      </c>
      <c r="AQ31" s="830"/>
      <c r="AR31" s="830"/>
      <c r="AS31" s="830"/>
      <c r="AT31" s="830"/>
      <c r="AU31" s="830">
        <v>6</v>
      </c>
      <c r="AV31" s="830"/>
      <c r="AW31" s="830"/>
      <c r="AX31" s="830"/>
      <c r="AY31" s="830"/>
      <c r="AZ31" s="831" t="s">
        <v>574</v>
      </c>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407</v>
      </c>
      <c r="C32" s="781"/>
      <c r="D32" s="781"/>
      <c r="E32" s="781"/>
      <c r="F32" s="781"/>
      <c r="G32" s="781"/>
      <c r="H32" s="781"/>
      <c r="I32" s="781"/>
      <c r="J32" s="781"/>
      <c r="K32" s="781"/>
      <c r="L32" s="781"/>
      <c r="M32" s="781"/>
      <c r="N32" s="781"/>
      <c r="O32" s="781"/>
      <c r="P32" s="782"/>
      <c r="Q32" s="783">
        <v>38</v>
      </c>
      <c r="R32" s="784"/>
      <c r="S32" s="784"/>
      <c r="T32" s="784"/>
      <c r="U32" s="784"/>
      <c r="V32" s="784">
        <v>32</v>
      </c>
      <c r="W32" s="784"/>
      <c r="X32" s="784"/>
      <c r="Y32" s="784"/>
      <c r="Z32" s="784"/>
      <c r="AA32" s="784">
        <v>6</v>
      </c>
      <c r="AB32" s="784"/>
      <c r="AC32" s="784"/>
      <c r="AD32" s="784"/>
      <c r="AE32" s="785"/>
      <c r="AF32" s="786">
        <v>6</v>
      </c>
      <c r="AG32" s="787"/>
      <c r="AH32" s="787"/>
      <c r="AI32" s="787"/>
      <c r="AJ32" s="788"/>
      <c r="AK32" s="834">
        <v>29</v>
      </c>
      <c r="AL32" s="830"/>
      <c r="AM32" s="830"/>
      <c r="AN32" s="830"/>
      <c r="AO32" s="830"/>
      <c r="AP32" s="830">
        <v>98</v>
      </c>
      <c r="AQ32" s="830"/>
      <c r="AR32" s="830"/>
      <c r="AS32" s="830"/>
      <c r="AT32" s="830"/>
      <c r="AU32" s="830">
        <v>98</v>
      </c>
      <c r="AV32" s="830"/>
      <c r="AW32" s="830"/>
      <c r="AX32" s="830"/>
      <c r="AY32" s="830"/>
      <c r="AZ32" s="831" t="s">
        <v>574</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390</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866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413</v>
      </c>
      <c r="B66" s="728"/>
      <c r="C66" s="728"/>
      <c r="D66" s="728"/>
      <c r="E66" s="728"/>
      <c r="F66" s="728"/>
      <c r="G66" s="728"/>
      <c r="H66" s="728"/>
      <c r="I66" s="728"/>
      <c r="J66" s="728"/>
      <c r="K66" s="728"/>
      <c r="L66" s="728"/>
      <c r="M66" s="728"/>
      <c r="N66" s="728"/>
      <c r="O66" s="728"/>
      <c r="P66" s="729"/>
      <c r="Q66" s="733" t="s">
        <v>394</v>
      </c>
      <c r="R66" s="734"/>
      <c r="S66" s="734"/>
      <c r="T66" s="734"/>
      <c r="U66" s="735"/>
      <c r="V66" s="733" t="s">
        <v>395</v>
      </c>
      <c r="W66" s="734"/>
      <c r="X66" s="734"/>
      <c r="Y66" s="734"/>
      <c r="Z66" s="735"/>
      <c r="AA66" s="733" t="s">
        <v>396</v>
      </c>
      <c r="AB66" s="734"/>
      <c r="AC66" s="734"/>
      <c r="AD66" s="734"/>
      <c r="AE66" s="735"/>
      <c r="AF66" s="854" t="s">
        <v>397</v>
      </c>
      <c r="AG66" s="815"/>
      <c r="AH66" s="815"/>
      <c r="AI66" s="815"/>
      <c r="AJ66" s="855"/>
      <c r="AK66" s="733" t="s">
        <v>414</v>
      </c>
      <c r="AL66" s="728"/>
      <c r="AM66" s="728"/>
      <c r="AN66" s="728"/>
      <c r="AO66" s="729"/>
      <c r="AP66" s="733" t="s">
        <v>399</v>
      </c>
      <c r="AQ66" s="734"/>
      <c r="AR66" s="734"/>
      <c r="AS66" s="734"/>
      <c r="AT66" s="735"/>
      <c r="AU66" s="733" t="s">
        <v>415</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575</v>
      </c>
      <c r="C68" s="870"/>
      <c r="D68" s="870"/>
      <c r="E68" s="870"/>
      <c r="F68" s="870"/>
      <c r="G68" s="870"/>
      <c r="H68" s="870"/>
      <c r="I68" s="870"/>
      <c r="J68" s="870"/>
      <c r="K68" s="870"/>
      <c r="L68" s="870"/>
      <c r="M68" s="870"/>
      <c r="N68" s="870"/>
      <c r="O68" s="870"/>
      <c r="P68" s="871"/>
      <c r="Q68" s="872">
        <v>1564</v>
      </c>
      <c r="R68" s="866"/>
      <c r="S68" s="866"/>
      <c r="T68" s="866"/>
      <c r="U68" s="866"/>
      <c r="V68" s="866">
        <v>1568</v>
      </c>
      <c r="W68" s="866"/>
      <c r="X68" s="866"/>
      <c r="Y68" s="866"/>
      <c r="Z68" s="866"/>
      <c r="AA68" s="866">
        <v>-4</v>
      </c>
      <c r="AB68" s="866"/>
      <c r="AC68" s="866"/>
      <c r="AD68" s="866"/>
      <c r="AE68" s="866"/>
      <c r="AF68" s="866">
        <v>-4</v>
      </c>
      <c r="AG68" s="866"/>
      <c r="AH68" s="866"/>
      <c r="AI68" s="866"/>
      <c r="AJ68" s="866"/>
      <c r="AK68" s="866">
        <v>662</v>
      </c>
      <c r="AL68" s="866"/>
      <c r="AM68" s="866"/>
      <c r="AN68" s="866"/>
      <c r="AO68" s="866"/>
      <c r="AP68" s="866">
        <v>4525</v>
      </c>
      <c r="AQ68" s="866"/>
      <c r="AR68" s="866"/>
      <c r="AS68" s="866"/>
      <c r="AT68" s="866"/>
      <c r="AU68" s="866">
        <v>2371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576</v>
      </c>
      <c r="C69" s="874"/>
      <c r="D69" s="874"/>
      <c r="E69" s="874"/>
      <c r="F69" s="874"/>
      <c r="G69" s="874"/>
      <c r="H69" s="874"/>
      <c r="I69" s="874"/>
      <c r="J69" s="874"/>
      <c r="K69" s="874"/>
      <c r="L69" s="874"/>
      <c r="M69" s="874"/>
      <c r="N69" s="874"/>
      <c r="O69" s="874"/>
      <c r="P69" s="875"/>
      <c r="Q69" s="876">
        <v>1300</v>
      </c>
      <c r="R69" s="830"/>
      <c r="S69" s="830"/>
      <c r="T69" s="830"/>
      <c r="U69" s="830"/>
      <c r="V69" s="830">
        <v>1266</v>
      </c>
      <c r="W69" s="830"/>
      <c r="X69" s="830"/>
      <c r="Y69" s="830"/>
      <c r="Z69" s="830"/>
      <c r="AA69" s="830">
        <v>35</v>
      </c>
      <c r="AB69" s="830"/>
      <c r="AC69" s="830"/>
      <c r="AD69" s="830"/>
      <c r="AE69" s="830"/>
      <c r="AF69" s="830">
        <v>35</v>
      </c>
      <c r="AG69" s="830"/>
      <c r="AH69" s="830"/>
      <c r="AI69" s="830"/>
      <c r="AJ69" s="830"/>
      <c r="AK69" s="830">
        <v>2</v>
      </c>
      <c r="AL69" s="830"/>
      <c r="AM69" s="830"/>
      <c r="AN69" s="830"/>
      <c r="AO69" s="830"/>
      <c r="AP69" s="830">
        <v>510</v>
      </c>
      <c r="AQ69" s="830"/>
      <c r="AR69" s="830"/>
      <c r="AS69" s="830"/>
      <c r="AT69" s="830"/>
      <c r="AU69" s="830">
        <v>261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577</v>
      </c>
      <c r="C70" s="874"/>
      <c r="D70" s="874"/>
      <c r="E70" s="874"/>
      <c r="F70" s="874"/>
      <c r="G70" s="874"/>
      <c r="H70" s="874"/>
      <c r="I70" s="874"/>
      <c r="J70" s="874"/>
      <c r="K70" s="874"/>
      <c r="L70" s="874"/>
      <c r="M70" s="874"/>
      <c r="N70" s="874"/>
      <c r="O70" s="874"/>
      <c r="P70" s="875"/>
      <c r="Q70" s="876">
        <v>8656</v>
      </c>
      <c r="R70" s="830"/>
      <c r="S70" s="830"/>
      <c r="T70" s="830"/>
      <c r="U70" s="830"/>
      <c r="V70" s="830">
        <v>8435</v>
      </c>
      <c r="W70" s="830"/>
      <c r="X70" s="830"/>
      <c r="Y70" s="830"/>
      <c r="Z70" s="830"/>
      <c r="AA70" s="830">
        <v>221</v>
      </c>
      <c r="AB70" s="830"/>
      <c r="AC70" s="830"/>
      <c r="AD70" s="830"/>
      <c r="AE70" s="830"/>
      <c r="AF70" s="830">
        <v>221</v>
      </c>
      <c r="AG70" s="830"/>
      <c r="AH70" s="830"/>
      <c r="AI70" s="830"/>
      <c r="AJ70" s="830"/>
      <c r="AK70" s="830">
        <v>696</v>
      </c>
      <c r="AL70" s="830"/>
      <c r="AM70" s="830"/>
      <c r="AN70" s="830"/>
      <c r="AO70" s="830"/>
      <c r="AP70" s="830">
        <v>8396</v>
      </c>
      <c r="AQ70" s="830"/>
      <c r="AR70" s="830"/>
      <c r="AS70" s="830"/>
      <c r="AT70" s="830"/>
      <c r="AU70" s="830">
        <v>2169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578</v>
      </c>
      <c r="C71" s="874"/>
      <c r="D71" s="874"/>
      <c r="E71" s="874"/>
      <c r="F71" s="874"/>
      <c r="G71" s="874"/>
      <c r="H71" s="874"/>
      <c r="I71" s="874"/>
      <c r="J71" s="874"/>
      <c r="K71" s="874"/>
      <c r="L71" s="874"/>
      <c r="M71" s="874"/>
      <c r="N71" s="874"/>
      <c r="O71" s="874"/>
      <c r="P71" s="875"/>
      <c r="Q71" s="876">
        <v>303</v>
      </c>
      <c r="R71" s="830"/>
      <c r="S71" s="830"/>
      <c r="T71" s="830"/>
      <c r="U71" s="830"/>
      <c r="V71" s="830">
        <v>282</v>
      </c>
      <c r="W71" s="830"/>
      <c r="X71" s="830"/>
      <c r="Y71" s="830"/>
      <c r="Z71" s="830"/>
      <c r="AA71" s="830">
        <v>21</v>
      </c>
      <c r="AB71" s="830"/>
      <c r="AC71" s="830"/>
      <c r="AD71" s="830"/>
      <c r="AE71" s="830"/>
      <c r="AF71" s="830">
        <v>21</v>
      </c>
      <c r="AG71" s="830"/>
      <c r="AH71" s="830"/>
      <c r="AI71" s="830"/>
      <c r="AJ71" s="830"/>
      <c r="AK71" s="830">
        <v>13</v>
      </c>
      <c r="AL71" s="830"/>
      <c r="AM71" s="830"/>
      <c r="AN71" s="830"/>
      <c r="AO71" s="830"/>
      <c r="AP71" s="830">
        <v>23</v>
      </c>
      <c r="AQ71" s="830"/>
      <c r="AR71" s="830"/>
      <c r="AS71" s="830"/>
      <c r="AT71" s="830"/>
      <c r="AU71" s="830">
        <v>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579</v>
      </c>
      <c r="C72" s="874"/>
      <c r="D72" s="874"/>
      <c r="E72" s="874"/>
      <c r="F72" s="874"/>
      <c r="G72" s="874"/>
      <c r="H72" s="874"/>
      <c r="I72" s="874"/>
      <c r="J72" s="874"/>
      <c r="K72" s="874"/>
      <c r="L72" s="874"/>
      <c r="M72" s="874"/>
      <c r="N72" s="874"/>
      <c r="O72" s="874"/>
      <c r="P72" s="875"/>
      <c r="Q72" s="876">
        <v>231</v>
      </c>
      <c r="R72" s="830"/>
      <c r="S72" s="830"/>
      <c r="T72" s="830"/>
      <c r="U72" s="830"/>
      <c r="V72" s="830">
        <v>212</v>
      </c>
      <c r="W72" s="830"/>
      <c r="X72" s="830"/>
      <c r="Y72" s="830"/>
      <c r="Z72" s="830"/>
      <c r="AA72" s="830">
        <v>19</v>
      </c>
      <c r="AB72" s="830"/>
      <c r="AC72" s="830"/>
      <c r="AD72" s="830"/>
      <c r="AE72" s="830"/>
      <c r="AF72" s="830">
        <v>19</v>
      </c>
      <c r="AG72" s="830"/>
      <c r="AH72" s="830"/>
      <c r="AI72" s="830"/>
      <c r="AJ72" s="830"/>
      <c r="AK72" s="830">
        <v>0</v>
      </c>
      <c r="AL72" s="830"/>
      <c r="AM72" s="830"/>
      <c r="AN72" s="830"/>
      <c r="AO72" s="830"/>
      <c r="AP72" s="830">
        <v>1302</v>
      </c>
      <c r="AQ72" s="830"/>
      <c r="AR72" s="830"/>
      <c r="AS72" s="830"/>
      <c r="AT72" s="830"/>
      <c r="AU72" s="830">
        <v>60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580</v>
      </c>
      <c r="C73" s="874"/>
      <c r="D73" s="874"/>
      <c r="E73" s="874"/>
      <c r="F73" s="874"/>
      <c r="G73" s="874"/>
      <c r="H73" s="874"/>
      <c r="I73" s="874"/>
      <c r="J73" s="874"/>
      <c r="K73" s="874"/>
      <c r="L73" s="874"/>
      <c r="M73" s="874"/>
      <c r="N73" s="874"/>
      <c r="O73" s="874"/>
      <c r="P73" s="875"/>
      <c r="Q73" s="876">
        <v>1645</v>
      </c>
      <c r="R73" s="830"/>
      <c r="S73" s="830"/>
      <c r="T73" s="830"/>
      <c r="U73" s="830"/>
      <c r="V73" s="830">
        <v>1604</v>
      </c>
      <c r="W73" s="830"/>
      <c r="X73" s="830"/>
      <c r="Y73" s="830"/>
      <c r="Z73" s="830"/>
      <c r="AA73" s="830">
        <v>40</v>
      </c>
      <c r="AB73" s="830"/>
      <c r="AC73" s="830"/>
      <c r="AD73" s="830"/>
      <c r="AE73" s="830"/>
      <c r="AF73" s="830">
        <v>40</v>
      </c>
      <c r="AG73" s="830"/>
      <c r="AH73" s="830"/>
      <c r="AI73" s="830"/>
      <c r="AJ73" s="830"/>
      <c r="AK73" s="830">
        <v>0</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580</v>
      </c>
      <c r="C74" s="874"/>
      <c r="D74" s="874"/>
      <c r="E74" s="874"/>
      <c r="F74" s="874"/>
      <c r="G74" s="874"/>
      <c r="H74" s="874"/>
      <c r="I74" s="874"/>
      <c r="J74" s="874"/>
      <c r="K74" s="874"/>
      <c r="L74" s="874"/>
      <c r="M74" s="874"/>
      <c r="N74" s="874"/>
      <c r="O74" s="874"/>
      <c r="P74" s="875"/>
      <c r="Q74" s="876">
        <v>847072</v>
      </c>
      <c r="R74" s="830"/>
      <c r="S74" s="830"/>
      <c r="T74" s="830"/>
      <c r="U74" s="830"/>
      <c r="V74" s="830">
        <v>828353</v>
      </c>
      <c r="W74" s="830"/>
      <c r="X74" s="830"/>
      <c r="Y74" s="830"/>
      <c r="Z74" s="830"/>
      <c r="AA74" s="830">
        <v>18719</v>
      </c>
      <c r="AB74" s="830"/>
      <c r="AC74" s="830"/>
      <c r="AD74" s="830"/>
      <c r="AE74" s="830"/>
      <c r="AF74" s="830">
        <v>18719</v>
      </c>
      <c r="AG74" s="830"/>
      <c r="AH74" s="830"/>
      <c r="AI74" s="830"/>
      <c r="AJ74" s="830"/>
      <c r="AK74" s="830">
        <v>7694</v>
      </c>
      <c r="AL74" s="830"/>
      <c r="AM74" s="830"/>
      <c r="AN74" s="830"/>
      <c r="AO74" s="830"/>
      <c r="AP74" s="830"/>
      <c r="AQ74" s="830"/>
      <c r="AR74" s="830"/>
      <c r="AS74" s="830"/>
      <c r="AT74" s="830"/>
      <c r="AU74" s="830"/>
      <c r="AV74" s="830"/>
      <c r="AW74" s="830"/>
      <c r="AX74" s="830"/>
      <c r="AY74" s="830"/>
      <c r="AZ74" s="832" t="s">
        <v>588</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581</v>
      </c>
      <c r="C75" s="874"/>
      <c r="D75" s="874"/>
      <c r="E75" s="874"/>
      <c r="F75" s="874"/>
      <c r="G75" s="874"/>
      <c r="H75" s="874"/>
      <c r="I75" s="874"/>
      <c r="J75" s="874"/>
      <c r="K75" s="874"/>
      <c r="L75" s="874"/>
      <c r="M75" s="874"/>
      <c r="N75" s="874"/>
      <c r="O75" s="874"/>
      <c r="P75" s="875"/>
      <c r="Q75" s="877">
        <v>2379</v>
      </c>
      <c r="R75" s="878"/>
      <c r="S75" s="878"/>
      <c r="T75" s="878"/>
      <c r="U75" s="834"/>
      <c r="V75" s="879">
        <v>22911</v>
      </c>
      <c r="W75" s="878"/>
      <c r="X75" s="878"/>
      <c r="Y75" s="878"/>
      <c r="Z75" s="834"/>
      <c r="AA75" s="879">
        <v>568</v>
      </c>
      <c r="AB75" s="878"/>
      <c r="AC75" s="878"/>
      <c r="AD75" s="878"/>
      <c r="AE75" s="834"/>
      <c r="AF75" s="879">
        <v>568</v>
      </c>
      <c r="AG75" s="878"/>
      <c r="AH75" s="878"/>
      <c r="AI75" s="878"/>
      <c r="AJ75" s="834"/>
      <c r="AK75" s="879">
        <v>21</v>
      </c>
      <c r="AL75" s="878"/>
      <c r="AM75" s="878"/>
      <c r="AN75" s="878"/>
      <c r="AO75" s="834"/>
      <c r="AP75" s="879"/>
      <c r="AQ75" s="878"/>
      <c r="AR75" s="878"/>
      <c r="AS75" s="878"/>
      <c r="AT75" s="834"/>
      <c r="AU75" s="879"/>
      <c r="AV75" s="878"/>
      <c r="AW75" s="878"/>
      <c r="AX75" s="878"/>
      <c r="AY75" s="834"/>
      <c r="AZ75" s="832" t="s">
        <v>589</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581</v>
      </c>
      <c r="C76" s="874"/>
      <c r="D76" s="874"/>
      <c r="E76" s="874"/>
      <c r="F76" s="874"/>
      <c r="G76" s="874"/>
      <c r="H76" s="874"/>
      <c r="I76" s="874"/>
      <c r="J76" s="874"/>
      <c r="K76" s="874"/>
      <c r="L76" s="874"/>
      <c r="M76" s="874"/>
      <c r="N76" s="874"/>
      <c r="O76" s="874"/>
      <c r="P76" s="875"/>
      <c r="Q76" s="877">
        <v>205</v>
      </c>
      <c r="R76" s="878"/>
      <c r="S76" s="878"/>
      <c r="T76" s="878"/>
      <c r="U76" s="834"/>
      <c r="V76" s="879">
        <v>97</v>
      </c>
      <c r="W76" s="878"/>
      <c r="X76" s="878"/>
      <c r="Y76" s="878"/>
      <c r="Z76" s="834"/>
      <c r="AA76" s="879">
        <v>108</v>
      </c>
      <c r="AB76" s="878"/>
      <c r="AC76" s="878"/>
      <c r="AD76" s="878"/>
      <c r="AE76" s="834"/>
      <c r="AF76" s="879">
        <v>108</v>
      </c>
      <c r="AG76" s="878"/>
      <c r="AH76" s="878"/>
      <c r="AI76" s="878"/>
      <c r="AJ76" s="834"/>
      <c r="AK76" s="879">
        <v>0</v>
      </c>
      <c r="AL76" s="878"/>
      <c r="AM76" s="878"/>
      <c r="AN76" s="878"/>
      <c r="AO76" s="834"/>
      <c r="AP76" s="879"/>
      <c r="AQ76" s="878"/>
      <c r="AR76" s="878"/>
      <c r="AS76" s="878"/>
      <c r="AT76" s="834"/>
      <c r="AU76" s="879"/>
      <c r="AV76" s="878"/>
      <c r="AW76" s="878"/>
      <c r="AX76" s="878"/>
      <c r="AY76" s="834"/>
      <c r="AZ76" s="832" t="s">
        <v>588</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582</v>
      </c>
      <c r="C77" s="874"/>
      <c r="D77" s="874"/>
      <c r="E77" s="874"/>
      <c r="F77" s="874"/>
      <c r="G77" s="874"/>
      <c r="H77" s="874"/>
      <c r="I77" s="874"/>
      <c r="J77" s="874"/>
      <c r="K77" s="874"/>
      <c r="L77" s="874"/>
      <c r="M77" s="874"/>
      <c r="N77" s="874"/>
      <c r="O77" s="874"/>
      <c r="P77" s="875"/>
      <c r="Q77" s="877">
        <v>321</v>
      </c>
      <c r="R77" s="878"/>
      <c r="S77" s="878"/>
      <c r="T77" s="878"/>
      <c r="U77" s="834"/>
      <c r="V77" s="879">
        <v>310</v>
      </c>
      <c r="W77" s="878"/>
      <c r="X77" s="878"/>
      <c r="Y77" s="878"/>
      <c r="Z77" s="834"/>
      <c r="AA77" s="879">
        <v>11</v>
      </c>
      <c r="AB77" s="878"/>
      <c r="AC77" s="878"/>
      <c r="AD77" s="878"/>
      <c r="AE77" s="834"/>
      <c r="AF77" s="879">
        <v>11</v>
      </c>
      <c r="AG77" s="878"/>
      <c r="AH77" s="878"/>
      <c r="AI77" s="878"/>
      <c r="AJ77" s="834"/>
      <c r="AK77" s="879">
        <v>3</v>
      </c>
      <c r="AL77" s="878"/>
      <c r="AM77" s="878"/>
      <c r="AN77" s="878"/>
      <c r="AO77" s="834"/>
      <c r="AP77" s="879"/>
      <c r="AQ77" s="878"/>
      <c r="AR77" s="878"/>
      <c r="AS77" s="878"/>
      <c r="AT77" s="834"/>
      <c r="AU77" s="879"/>
      <c r="AV77" s="878"/>
      <c r="AW77" s="878"/>
      <c r="AX77" s="878"/>
      <c r="AY77" s="834"/>
      <c r="AZ77" s="832" t="s">
        <v>590</v>
      </c>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390</v>
      </c>
      <c r="B88" s="789" t="s">
        <v>416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425</v>
      </c>
      <c r="AB109" s="893"/>
      <c r="AC109" s="893"/>
      <c r="AD109" s="893"/>
      <c r="AE109" s="894"/>
      <c r="AF109" s="892" t="s">
        <v>426</v>
      </c>
      <c r="AG109" s="893"/>
      <c r="AH109" s="893"/>
      <c r="AI109" s="893"/>
      <c r="AJ109" s="894"/>
      <c r="AK109" s="892" t="s">
        <v>308</v>
      </c>
      <c r="AL109" s="893"/>
      <c r="AM109" s="893"/>
      <c r="AN109" s="893"/>
      <c r="AO109" s="894"/>
      <c r="AP109" s="892" t="s">
        <v>427</v>
      </c>
      <c r="AQ109" s="893"/>
      <c r="AR109" s="893"/>
      <c r="AS109" s="893"/>
      <c r="AT109" s="895"/>
      <c r="AU109" s="912" t="s">
        <v>424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425</v>
      </c>
      <c r="BR109" s="893"/>
      <c r="BS109" s="893"/>
      <c r="BT109" s="893"/>
      <c r="BU109" s="894"/>
      <c r="BV109" s="892" t="s">
        <v>426</v>
      </c>
      <c r="BW109" s="893"/>
      <c r="BX109" s="893"/>
      <c r="BY109" s="893"/>
      <c r="BZ109" s="894"/>
      <c r="CA109" s="892" t="s">
        <v>308</v>
      </c>
      <c r="CB109" s="893"/>
      <c r="CC109" s="893"/>
      <c r="CD109" s="893"/>
      <c r="CE109" s="894"/>
      <c r="CF109" s="913" t="s">
        <v>427</v>
      </c>
      <c r="CG109" s="913"/>
      <c r="CH109" s="913"/>
      <c r="CI109" s="913"/>
      <c r="CJ109" s="913"/>
      <c r="CK109" s="892" t="s">
        <v>428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425</v>
      </c>
      <c r="DH109" s="893"/>
      <c r="DI109" s="893"/>
      <c r="DJ109" s="893"/>
      <c r="DK109" s="894"/>
      <c r="DL109" s="892" t="s">
        <v>426</v>
      </c>
      <c r="DM109" s="893"/>
      <c r="DN109" s="893"/>
      <c r="DO109" s="893"/>
      <c r="DP109" s="894"/>
      <c r="DQ109" s="892" t="s">
        <v>308</v>
      </c>
      <c r="DR109" s="893"/>
      <c r="DS109" s="893"/>
      <c r="DT109" s="893"/>
      <c r="DU109" s="894"/>
      <c r="DV109" s="892" t="s">
        <v>427</v>
      </c>
      <c r="DW109" s="893"/>
      <c r="DX109" s="893"/>
      <c r="DY109" s="893"/>
      <c r="DZ109" s="895"/>
    </row>
    <row r="110" spans="1:131" s="230" customFormat="1" ht="26.25" customHeight="1">
      <c r="A110" s="896" t="s">
        <v>429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1014242</v>
      </c>
      <c r="AB110" s="900"/>
      <c r="AC110" s="900"/>
      <c r="AD110" s="900"/>
      <c r="AE110" s="901"/>
      <c r="AF110" s="902">
        <v>1035311</v>
      </c>
      <c r="AG110" s="900"/>
      <c r="AH110" s="900"/>
      <c r="AI110" s="900"/>
      <c r="AJ110" s="901"/>
      <c r="AK110" s="902">
        <v>1055026</v>
      </c>
      <c r="AL110" s="900"/>
      <c r="AM110" s="900"/>
      <c r="AN110" s="900"/>
      <c r="AO110" s="901"/>
      <c r="AP110" s="903">
        <v>16.600000000000001</v>
      </c>
      <c r="AQ110" s="904"/>
      <c r="AR110" s="904"/>
      <c r="AS110" s="904"/>
      <c r="AT110" s="905"/>
      <c r="AU110" s="906" t="s">
        <v>74</v>
      </c>
      <c r="AV110" s="907"/>
      <c r="AW110" s="907"/>
      <c r="AX110" s="907"/>
      <c r="AY110" s="907"/>
      <c r="AZ110" s="929" t="s">
        <v>430</v>
      </c>
      <c r="BA110" s="897"/>
      <c r="BB110" s="897"/>
      <c r="BC110" s="897"/>
      <c r="BD110" s="897"/>
      <c r="BE110" s="897"/>
      <c r="BF110" s="897"/>
      <c r="BG110" s="897"/>
      <c r="BH110" s="897"/>
      <c r="BI110" s="897"/>
      <c r="BJ110" s="897"/>
      <c r="BK110" s="897"/>
      <c r="BL110" s="897"/>
      <c r="BM110" s="897"/>
      <c r="BN110" s="897"/>
      <c r="BO110" s="897"/>
      <c r="BP110" s="898"/>
      <c r="BQ110" s="930">
        <v>9474631</v>
      </c>
      <c r="BR110" s="931"/>
      <c r="BS110" s="931"/>
      <c r="BT110" s="931"/>
      <c r="BU110" s="931"/>
      <c r="BV110" s="931">
        <v>8985098</v>
      </c>
      <c r="BW110" s="931"/>
      <c r="BX110" s="931"/>
      <c r="BY110" s="931"/>
      <c r="BZ110" s="931"/>
      <c r="CA110" s="931">
        <v>8110549</v>
      </c>
      <c r="CB110" s="931"/>
      <c r="CC110" s="931"/>
      <c r="CD110" s="931"/>
      <c r="CE110" s="931"/>
      <c r="CF110" s="944">
        <v>127.4</v>
      </c>
      <c r="CG110" s="945"/>
      <c r="CH110" s="945"/>
      <c r="CI110" s="945"/>
      <c r="CJ110" s="945"/>
      <c r="CK110" s="946" t="s">
        <v>431</v>
      </c>
      <c r="CL110" s="947"/>
      <c r="CM110" s="929" t="s">
        <v>432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411</v>
      </c>
      <c r="DH110" s="931"/>
      <c r="DI110" s="931"/>
      <c r="DJ110" s="931"/>
      <c r="DK110" s="931"/>
      <c r="DL110" s="931" t="s">
        <v>433</v>
      </c>
      <c r="DM110" s="931"/>
      <c r="DN110" s="931"/>
      <c r="DO110" s="931"/>
      <c r="DP110" s="931"/>
      <c r="DQ110" s="931" t="s">
        <v>411</v>
      </c>
      <c r="DR110" s="931"/>
      <c r="DS110" s="931"/>
      <c r="DT110" s="931"/>
      <c r="DU110" s="931"/>
      <c r="DV110" s="932" t="s">
        <v>433</v>
      </c>
      <c r="DW110" s="932"/>
      <c r="DX110" s="932"/>
      <c r="DY110" s="932"/>
      <c r="DZ110" s="933"/>
    </row>
    <row r="111" spans="1:131" s="230" customFormat="1" ht="26.25" customHeight="1">
      <c r="A111" s="934" t="s">
        <v>434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433</v>
      </c>
      <c r="AB111" s="938"/>
      <c r="AC111" s="938"/>
      <c r="AD111" s="938"/>
      <c r="AE111" s="939"/>
      <c r="AF111" s="940" t="s">
        <v>129</v>
      </c>
      <c r="AG111" s="938"/>
      <c r="AH111" s="938"/>
      <c r="AI111" s="938"/>
      <c r="AJ111" s="939"/>
      <c r="AK111" s="940" t="s">
        <v>433</v>
      </c>
      <c r="AL111" s="938"/>
      <c r="AM111" s="938"/>
      <c r="AN111" s="938"/>
      <c r="AO111" s="939"/>
      <c r="AP111" s="941" t="s">
        <v>433</v>
      </c>
      <c r="AQ111" s="942"/>
      <c r="AR111" s="942"/>
      <c r="AS111" s="942"/>
      <c r="AT111" s="943"/>
      <c r="AU111" s="908"/>
      <c r="AV111" s="909"/>
      <c r="AW111" s="909"/>
      <c r="AX111" s="909"/>
      <c r="AY111" s="909"/>
      <c r="AZ111" s="922" t="s">
        <v>435</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433</v>
      </c>
      <c r="BW111" s="926"/>
      <c r="BX111" s="926"/>
      <c r="BY111" s="926"/>
      <c r="BZ111" s="926"/>
      <c r="CA111" s="926" t="s">
        <v>129</v>
      </c>
      <c r="CB111" s="926"/>
      <c r="CC111" s="926"/>
      <c r="CD111" s="926"/>
      <c r="CE111" s="926"/>
      <c r="CF111" s="920" t="s">
        <v>433</v>
      </c>
      <c r="CG111" s="921"/>
      <c r="CH111" s="921"/>
      <c r="CI111" s="921"/>
      <c r="CJ111" s="921"/>
      <c r="CK111" s="948"/>
      <c r="CL111" s="949"/>
      <c r="CM111" s="922" t="s">
        <v>436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433</v>
      </c>
      <c r="DR111" s="926"/>
      <c r="DS111" s="926"/>
      <c r="DT111" s="926"/>
      <c r="DU111" s="926"/>
      <c r="DV111" s="927" t="s">
        <v>129</v>
      </c>
      <c r="DW111" s="927"/>
      <c r="DX111" s="927"/>
      <c r="DY111" s="927"/>
      <c r="DZ111" s="928"/>
    </row>
    <row r="112" spans="1:131" s="230" customFormat="1" ht="26.25" customHeight="1">
      <c r="A112" s="952" t="s">
        <v>437</v>
      </c>
      <c r="B112" s="953"/>
      <c r="C112" s="923" t="s">
        <v>438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433</v>
      </c>
      <c r="AB112" s="959"/>
      <c r="AC112" s="959"/>
      <c r="AD112" s="959"/>
      <c r="AE112" s="960"/>
      <c r="AF112" s="961" t="s">
        <v>433</v>
      </c>
      <c r="AG112" s="959"/>
      <c r="AH112" s="959"/>
      <c r="AI112" s="959"/>
      <c r="AJ112" s="960"/>
      <c r="AK112" s="961" t="s">
        <v>433</v>
      </c>
      <c r="AL112" s="959"/>
      <c r="AM112" s="959"/>
      <c r="AN112" s="959"/>
      <c r="AO112" s="960"/>
      <c r="AP112" s="962" t="s">
        <v>433</v>
      </c>
      <c r="AQ112" s="963"/>
      <c r="AR112" s="963"/>
      <c r="AS112" s="963"/>
      <c r="AT112" s="964"/>
      <c r="AU112" s="908"/>
      <c r="AV112" s="909"/>
      <c r="AW112" s="909"/>
      <c r="AX112" s="909"/>
      <c r="AY112" s="909"/>
      <c r="AZ112" s="922" t="s">
        <v>439</v>
      </c>
      <c r="BA112" s="923"/>
      <c r="BB112" s="923"/>
      <c r="BC112" s="923"/>
      <c r="BD112" s="923"/>
      <c r="BE112" s="923"/>
      <c r="BF112" s="923"/>
      <c r="BG112" s="923"/>
      <c r="BH112" s="923"/>
      <c r="BI112" s="923"/>
      <c r="BJ112" s="923"/>
      <c r="BK112" s="923"/>
      <c r="BL112" s="923"/>
      <c r="BM112" s="923"/>
      <c r="BN112" s="923"/>
      <c r="BO112" s="923"/>
      <c r="BP112" s="924"/>
      <c r="BQ112" s="925">
        <v>128129</v>
      </c>
      <c r="BR112" s="926"/>
      <c r="BS112" s="926"/>
      <c r="BT112" s="926"/>
      <c r="BU112" s="926"/>
      <c r="BV112" s="926">
        <v>116639</v>
      </c>
      <c r="BW112" s="926"/>
      <c r="BX112" s="926"/>
      <c r="BY112" s="926"/>
      <c r="BZ112" s="926"/>
      <c r="CA112" s="926">
        <v>103290</v>
      </c>
      <c r="CB112" s="926"/>
      <c r="CC112" s="926"/>
      <c r="CD112" s="926"/>
      <c r="CE112" s="926"/>
      <c r="CF112" s="920">
        <v>1.6</v>
      </c>
      <c r="CG112" s="921"/>
      <c r="CH112" s="921"/>
      <c r="CI112" s="921"/>
      <c r="CJ112" s="921"/>
      <c r="CK112" s="948"/>
      <c r="CL112" s="949"/>
      <c r="CM112" s="922" t="s">
        <v>440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433</v>
      </c>
      <c r="DH112" s="926"/>
      <c r="DI112" s="926"/>
      <c r="DJ112" s="926"/>
      <c r="DK112" s="926"/>
      <c r="DL112" s="926" t="s">
        <v>433</v>
      </c>
      <c r="DM112" s="926"/>
      <c r="DN112" s="926"/>
      <c r="DO112" s="926"/>
      <c r="DP112" s="926"/>
      <c r="DQ112" s="926" t="s">
        <v>433</v>
      </c>
      <c r="DR112" s="926"/>
      <c r="DS112" s="926"/>
      <c r="DT112" s="926"/>
      <c r="DU112" s="926"/>
      <c r="DV112" s="927" t="s">
        <v>411</v>
      </c>
      <c r="DW112" s="927"/>
      <c r="DX112" s="927"/>
      <c r="DY112" s="927"/>
      <c r="DZ112" s="928"/>
    </row>
    <row r="113" spans="1:130" s="230" customFormat="1" ht="26.25" customHeight="1">
      <c r="A113" s="954"/>
      <c r="B113" s="955"/>
      <c r="C113" s="923" t="s">
        <v>441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15920</v>
      </c>
      <c r="AB113" s="938"/>
      <c r="AC113" s="938"/>
      <c r="AD113" s="938"/>
      <c r="AE113" s="939"/>
      <c r="AF113" s="940">
        <v>15877</v>
      </c>
      <c r="AG113" s="938"/>
      <c r="AH113" s="938"/>
      <c r="AI113" s="938"/>
      <c r="AJ113" s="939"/>
      <c r="AK113" s="940">
        <v>15884</v>
      </c>
      <c r="AL113" s="938"/>
      <c r="AM113" s="938"/>
      <c r="AN113" s="938"/>
      <c r="AO113" s="939"/>
      <c r="AP113" s="941">
        <v>0.2</v>
      </c>
      <c r="AQ113" s="942"/>
      <c r="AR113" s="942"/>
      <c r="AS113" s="942"/>
      <c r="AT113" s="943"/>
      <c r="AU113" s="908"/>
      <c r="AV113" s="909"/>
      <c r="AW113" s="909"/>
      <c r="AX113" s="909"/>
      <c r="AY113" s="909"/>
      <c r="AZ113" s="922" t="s">
        <v>442</v>
      </c>
      <c r="BA113" s="923"/>
      <c r="BB113" s="923"/>
      <c r="BC113" s="923"/>
      <c r="BD113" s="923"/>
      <c r="BE113" s="923"/>
      <c r="BF113" s="923"/>
      <c r="BG113" s="923"/>
      <c r="BH113" s="923"/>
      <c r="BI113" s="923"/>
      <c r="BJ113" s="923"/>
      <c r="BK113" s="923"/>
      <c r="BL113" s="923"/>
      <c r="BM113" s="923"/>
      <c r="BN113" s="923"/>
      <c r="BO113" s="923"/>
      <c r="BP113" s="924"/>
      <c r="BQ113" s="925">
        <v>3778977</v>
      </c>
      <c r="BR113" s="926"/>
      <c r="BS113" s="926"/>
      <c r="BT113" s="926"/>
      <c r="BU113" s="926"/>
      <c r="BV113" s="926">
        <v>4195580</v>
      </c>
      <c r="BW113" s="926"/>
      <c r="BX113" s="926"/>
      <c r="BY113" s="926"/>
      <c r="BZ113" s="926"/>
      <c r="CA113" s="926">
        <v>4865497</v>
      </c>
      <c r="CB113" s="926"/>
      <c r="CC113" s="926"/>
      <c r="CD113" s="926"/>
      <c r="CE113" s="926"/>
      <c r="CF113" s="920">
        <v>76.400000000000006</v>
      </c>
      <c r="CG113" s="921"/>
      <c r="CH113" s="921"/>
      <c r="CI113" s="921"/>
      <c r="CJ113" s="921"/>
      <c r="CK113" s="948"/>
      <c r="CL113" s="949"/>
      <c r="CM113" s="922" t="s">
        <v>443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433</v>
      </c>
      <c r="DH113" s="959"/>
      <c r="DI113" s="959"/>
      <c r="DJ113" s="959"/>
      <c r="DK113" s="960"/>
      <c r="DL113" s="961" t="s">
        <v>129</v>
      </c>
      <c r="DM113" s="959"/>
      <c r="DN113" s="959"/>
      <c r="DO113" s="959"/>
      <c r="DP113" s="960"/>
      <c r="DQ113" s="961" t="s">
        <v>433</v>
      </c>
      <c r="DR113" s="959"/>
      <c r="DS113" s="959"/>
      <c r="DT113" s="959"/>
      <c r="DU113" s="960"/>
      <c r="DV113" s="962" t="s">
        <v>433</v>
      </c>
      <c r="DW113" s="963"/>
      <c r="DX113" s="963"/>
      <c r="DY113" s="963"/>
      <c r="DZ113" s="964"/>
    </row>
    <row r="114" spans="1:130" s="230" customFormat="1" ht="26.25" customHeight="1">
      <c r="A114" s="954"/>
      <c r="B114" s="955"/>
      <c r="C114" s="923" t="s">
        <v>444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399888</v>
      </c>
      <c r="AB114" s="959"/>
      <c r="AC114" s="959"/>
      <c r="AD114" s="959"/>
      <c r="AE114" s="960"/>
      <c r="AF114" s="961">
        <v>405908</v>
      </c>
      <c r="AG114" s="959"/>
      <c r="AH114" s="959"/>
      <c r="AI114" s="959"/>
      <c r="AJ114" s="960"/>
      <c r="AK114" s="961">
        <v>385967</v>
      </c>
      <c r="AL114" s="959"/>
      <c r="AM114" s="959"/>
      <c r="AN114" s="959"/>
      <c r="AO114" s="960"/>
      <c r="AP114" s="962">
        <v>6.1</v>
      </c>
      <c r="AQ114" s="963"/>
      <c r="AR114" s="963"/>
      <c r="AS114" s="963"/>
      <c r="AT114" s="964"/>
      <c r="AU114" s="908"/>
      <c r="AV114" s="909"/>
      <c r="AW114" s="909"/>
      <c r="AX114" s="909"/>
      <c r="AY114" s="909"/>
      <c r="AZ114" s="922" t="s">
        <v>445</v>
      </c>
      <c r="BA114" s="923"/>
      <c r="BB114" s="923"/>
      <c r="BC114" s="923"/>
      <c r="BD114" s="923"/>
      <c r="BE114" s="923"/>
      <c r="BF114" s="923"/>
      <c r="BG114" s="923"/>
      <c r="BH114" s="923"/>
      <c r="BI114" s="923"/>
      <c r="BJ114" s="923"/>
      <c r="BK114" s="923"/>
      <c r="BL114" s="923"/>
      <c r="BM114" s="923"/>
      <c r="BN114" s="923"/>
      <c r="BO114" s="923"/>
      <c r="BP114" s="924"/>
      <c r="BQ114" s="925">
        <v>1497120</v>
      </c>
      <c r="BR114" s="926"/>
      <c r="BS114" s="926"/>
      <c r="BT114" s="926"/>
      <c r="BU114" s="926"/>
      <c r="BV114" s="926">
        <v>1564619</v>
      </c>
      <c r="BW114" s="926"/>
      <c r="BX114" s="926"/>
      <c r="BY114" s="926"/>
      <c r="BZ114" s="926"/>
      <c r="CA114" s="926">
        <v>1624236</v>
      </c>
      <c r="CB114" s="926"/>
      <c r="CC114" s="926"/>
      <c r="CD114" s="926"/>
      <c r="CE114" s="926"/>
      <c r="CF114" s="920">
        <v>25.5</v>
      </c>
      <c r="CG114" s="921"/>
      <c r="CH114" s="921"/>
      <c r="CI114" s="921"/>
      <c r="CJ114" s="921"/>
      <c r="CK114" s="948"/>
      <c r="CL114" s="949"/>
      <c r="CM114" s="922" t="s">
        <v>446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433</v>
      </c>
      <c r="DH114" s="959"/>
      <c r="DI114" s="959"/>
      <c r="DJ114" s="959"/>
      <c r="DK114" s="960"/>
      <c r="DL114" s="961" t="s">
        <v>129</v>
      </c>
      <c r="DM114" s="959"/>
      <c r="DN114" s="959"/>
      <c r="DO114" s="959"/>
      <c r="DP114" s="960"/>
      <c r="DQ114" s="961" t="s">
        <v>411</v>
      </c>
      <c r="DR114" s="959"/>
      <c r="DS114" s="959"/>
      <c r="DT114" s="959"/>
      <c r="DU114" s="960"/>
      <c r="DV114" s="962" t="s">
        <v>433</v>
      </c>
      <c r="DW114" s="963"/>
      <c r="DX114" s="963"/>
      <c r="DY114" s="963"/>
      <c r="DZ114" s="964"/>
    </row>
    <row r="115" spans="1:130" s="230" customFormat="1" ht="26.25" customHeight="1">
      <c r="A115" s="954"/>
      <c r="B115" s="955"/>
      <c r="C115" s="923" t="s">
        <v>447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411</v>
      </c>
      <c r="AB115" s="938"/>
      <c r="AC115" s="938"/>
      <c r="AD115" s="938"/>
      <c r="AE115" s="939"/>
      <c r="AF115" s="940" t="s">
        <v>411</v>
      </c>
      <c r="AG115" s="938"/>
      <c r="AH115" s="938"/>
      <c r="AI115" s="938"/>
      <c r="AJ115" s="939"/>
      <c r="AK115" s="940" t="s">
        <v>129</v>
      </c>
      <c r="AL115" s="938"/>
      <c r="AM115" s="938"/>
      <c r="AN115" s="938"/>
      <c r="AO115" s="939"/>
      <c r="AP115" s="941" t="s">
        <v>433</v>
      </c>
      <c r="AQ115" s="942"/>
      <c r="AR115" s="942"/>
      <c r="AS115" s="942"/>
      <c r="AT115" s="943"/>
      <c r="AU115" s="908"/>
      <c r="AV115" s="909"/>
      <c r="AW115" s="909"/>
      <c r="AX115" s="909"/>
      <c r="AY115" s="909"/>
      <c r="AZ115" s="922" t="s">
        <v>448</v>
      </c>
      <c r="BA115" s="923"/>
      <c r="BB115" s="923"/>
      <c r="BC115" s="923"/>
      <c r="BD115" s="923"/>
      <c r="BE115" s="923"/>
      <c r="BF115" s="923"/>
      <c r="BG115" s="923"/>
      <c r="BH115" s="923"/>
      <c r="BI115" s="923"/>
      <c r="BJ115" s="923"/>
      <c r="BK115" s="923"/>
      <c r="BL115" s="923"/>
      <c r="BM115" s="923"/>
      <c r="BN115" s="923"/>
      <c r="BO115" s="923"/>
      <c r="BP115" s="924"/>
      <c r="BQ115" s="925" t="s">
        <v>433</v>
      </c>
      <c r="BR115" s="926"/>
      <c r="BS115" s="926"/>
      <c r="BT115" s="926"/>
      <c r="BU115" s="926"/>
      <c r="BV115" s="926" t="s">
        <v>433</v>
      </c>
      <c r="BW115" s="926"/>
      <c r="BX115" s="926"/>
      <c r="BY115" s="926"/>
      <c r="BZ115" s="926"/>
      <c r="CA115" s="926" t="s">
        <v>433</v>
      </c>
      <c r="CB115" s="926"/>
      <c r="CC115" s="926"/>
      <c r="CD115" s="926"/>
      <c r="CE115" s="926"/>
      <c r="CF115" s="920" t="s">
        <v>433</v>
      </c>
      <c r="CG115" s="921"/>
      <c r="CH115" s="921"/>
      <c r="CI115" s="921"/>
      <c r="CJ115" s="921"/>
      <c r="CK115" s="948"/>
      <c r="CL115" s="949"/>
      <c r="CM115" s="922" t="s">
        <v>449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433</v>
      </c>
      <c r="DM115" s="959"/>
      <c r="DN115" s="959"/>
      <c r="DO115" s="959"/>
      <c r="DP115" s="960"/>
      <c r="DQ115" s="961" t="s">
        <v>433</v>
      </c>
      <c r="DR115" s="959"/>
      <c r="DS115" s="959"/>
      <c r="DT115" s="959"/>
      <c r="DU115" s="960"/>
      <c r="DV115" s="962" t="s">
        <v>433</v>
      </c>
      <c r="DW115" s="963"/>
      <c r="DX115" s="963"/>
      <c r="DY115" s="963"/>
      <c r="DZ115" s="964"/>
    </row>
    <row r="116" spans="1:130" s="230" customFormat="1" ht="26.25" customHeight="1">
      <c r="A116" s="956"/>
      <c r="B116" s="957"/>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433</v>
      </c>
      <c r="AB116" s="959"/>
      <c r="AC116" s="959"/>
      <c r="AD116" s="959"/>
      <c r="AE116" s="960"/>
      <c r="AF116" s="961" t="s">
        <v>433</v>
      </c>
      <c r="AG116" s="959"/>
      <c r="AH116" s="959"/>
      <c r="AI116" s="959"/>
      <c r="AJ116" s="960"/>
      <c r="AK116" s="961" t="s">
        <v>411</v>
      </c>
      <c r="AL116" s="959"/>
      <c r="AM116" s="959"/>
      <c r="AN116" s="959"/>
      <c r="AO116" s="960"/>
      <c r="AP116" s="962" t="s">
        <v>433</v>
      </c>
      <c r="AQ116" s="963"/>
      <c r="AR116" s="963"/>
      <c r="AS116" s="963"/>
      <c r="AT116" s="964"/>
      <c r="AU116" s="908"/>
      <c r="AV116" s="909"/>
      <c r="AW116" s="909"/>
      <c r="AX116" s="909"/>
      <c r="AY116" s="909"/>
      <c r="AZ116" s="967" t="s">
        <v>451</v>
      </c>
      <c r="BA116" s="968"/>
      <c r="BB116" s="968"/>
      <c r="BC116" s="968"/>
      <c r="BD116" s="968"/>
      <c r="BE116" s="968"/>
      <c r="BF116" s="968"/>
      <c r="BG116" s="968"/>
      <c r="BH116" s="968"/>
      <c r="BI116" s="968"/>
      <c r="BJ116" s="968"/>
      <c r="BK116" s="968"/>
      <c r="BL116" s="968"/>
      <c r="BM116" s="968"/>
      <c r="BN116" s="968"/>
      <c r="BO116" s="968"/>
      <c r="BP116" s="969"/>
      <c r="BQ116" s="925" t="s">
        <v>433</v>
      </c>
      <c r="BR116" s="926"/>
      <c r="BS116" s="926"/>
      <c r="BT116" s="926"/>
      <c r="BU116" s="926"/>
      <c r="BV116" s="926" t="s">
        <v>433</v>
      </c>
      <c r="BW116" s="926"/>
      <c r="BX116" s="926"/>
      <c r="BY116" s="926"/>
      <c r="BZ116" s="926"/>
      <c r="CA116" s="926" t="s">
        <v>411</v>
      </c>
      <c r="CB116" s="926"/>
      <c r="CC116" s="926"/>
      <c r="CD116" s="926"/>
      <c r="CE116" s="926"/>
      <c r="CF116" s="920" t="s">
        <v>433</v>
      </c>
      <c r="CG116" s="921"/>
      <c r="CH116" s="921"/>
      <c r="CI116" s="921"/>
      <c r="CJ116" s="921"/>
      <c r="CK116" s="948"/>
      <c r="CL116" s="949"/>
      <c r="CM116" s="922" t="s">
        <v>452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433</v>
      </c>
      <c r="DH116" s="959"/>
      <c r="DI116" s="959"/>
      <c r="DJ116" s="959"/>
      <c r="DK116" s="960"/>
      <c r="DL116" s="961" t="s">
        <v>433</v>
      </c>
      <c r="DM116" s="959"/>
      <c r="DN116" s="959"/>
      <c r="DO116" s="959"/>
      <c r="DP116" s="960"/>
      <c r="DQ116" s="961" t="s">
        <v>433</v>
      </c>
      <c r="DR116" s="959"/>
      <c r="DS116" s="959"/>
      <c r="DT116" s="959"/>
      <c r="DU116" s="960"/>
      <c r="DV116" s="962" t="s">
        <v>433</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453</v>
      </c>
      <c r="Z117" s="894"/>
      <c r="AA117" s="978">
        <v>1430050</v>
      </c>
      <c r="AB117" s="979"/>
      <c r="AC117" s="979"/>
      <c r="AD117" s="979"/>
      <c r="AE117" s="980"/>
      <c r="AF117" s="981">
        <v>1457096</v>
      </c>
      <c r="AG117" s="979"/>
      <c r="AH117" s="979"/>
      <c r="AI117" s="979"/>
      <c r="AJ117" s="980"/>
      <c r="AK117" s="981">
        <v>1456877</v>
      </c>
      <c r="AL117" s="979"/>
      <c r="AM117" s="979"/>
      <c r="AN117" s="979"/>
      <c r="AO117" s="980"/>
      <c r="AP117" s="982"/>
      <c r="AQ117" s="983"/>
      <c r="AR117" s="983"/>
      <c r="AS117" s="983"/>
      <c r="AT117" s="984"/>
      <c r="AU117" s="908"/>
      <c r="AV117" s="909"/>
      <c r="AW117" s="909"/>
      <c r="AX117" s="909"/>
      <c r="AY117" s="909"/>
      <c r="AZ117" s="974" t="s">
        <v>454</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411</v>
      </c>
      <c r="BW117" s="926"/>
      <c r="BX117" s="926"/>
      <c r="BY117" s="926"/>
      <c r="BZ117" s="926"/>
      <c r="CA117" s="926" t="s">
        <v>455</v>
      </c>
      <c r="CB117" s="926"/>
      <c r="CC117" s="926"/>
      <c r="CD117" s="926"/>
      <c r="CE117" s="926"/>
      <c r="CF117" s="920" t="s">
        <v>411</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457</v>
      </c>
      <c r="DM117" s="959"/>
      <c r="DN117" s="959"/>
      <c r="DO117" s="959"/>
      <c r="DP117" s="960"/>
      <c r="DQ117" s="961" t="s">
        <v>129</v>
      </c>
      <c r="DR117" s="959"/>
      <c r="DS117" s="959"/>
      <c r="DT117" s="959"/>
      <c r="DU117" s="960"/>
      <c r="DV117" s="962" t="s">
        <v>455</v>
      </c>
      <c r="DW117" s="963"/>
      <c r="DX117" s="963"/>
      <c r="DY117" s="963"/>
      <c r="DZ117" s="964"/>
    </row>
    <row r="118" spans="1:130" s="230" customFormat="1" ht="26.25" customHeight="1">
      <c r="A118" s="912" t="s">
        <v>428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425</v>
      </c>
      <c r="AB118" s="893"/>
      <c r="AC118" s="893"/>
      <c r="AD118" s="893"/>
      <c r="AE118" s="894"/>
      <c r="AF118" s="892" t="s">
        <v>426</v>
      </c>
      <c r="AG118" s="893"/>
      <c r="AH118" s="893"/>
      <c r="AI118" s="893"/>
      <c r="AJ118" s="894"/>
      <c r="AK118" s="892" t="s">
        <v>308</v>
      </c>
      <c r="AL118" s="893"/>
      <c r="AM118" s="893"/>
      <c r="AN118" s="893"/>
      <c r="AO118" s="894"/>
      <c r="AP118" s="970" t="s">
        <v>427</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457</v>
      </c>
      <c r="BR118" s="1000"/>
      <c r="BS118" s="1000"/>
      <c r="BT118" s="1000"/>
      <c r="BU118" s="1000"/>
      <c r="BV118" s="1000" t="s">
        <v>129</v>
      </c>
      <c r="BW118" s="1000"/>
      <c r="BX118" s="1000"/>
      <c r="BY118" s="1000"/>
      <c r="BZ118" s="1000"/>
      <c r="CA118" s="1000" t="s">
        <v>459</v>
      </c>
      <c r="CB118" s="1000"/>
      <c r="CC118" s="1000"/>
      <c r="CD118" s="1000"/>
      <c r="CE118" s="1000"/>
      <c r="CF118" s="920" t="s">
        <v>129</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459</v>
      </c>
      <c r="DH118" s="959"/>
      <c r="DI118" s="959"/>
      <c r="DJ118" s="959"/>
      <c r="DK118" s="960"/>
      <c r="DL118" s="961" t="s">
        <v>129</v>
      </c>
      <c r="DM118" s="959"/>
      <c r="DN118" s="959"/>
      <c r="DO118" s="959"/>
      <c r="DP118" s="960"/>
      <c r="DQ118" s="961" t="s">
        <v>129</v>
      </c>
      <c r="DR118" s="959"/>
      <c r="DS118" s="959"/>
      <c r="DT118" s="959"/>
      <c r="DU118" s="960"/>
      <c r="DV118" s="962" t="s">
        <v>461</v>
      </c>
      <c r="DW118" s="963"/>
      <c r="DX118" s="963"/>
      <c r="DY118" s="963"/>
      <c r="DZ118" s="964"/>
    </row>
    <row r="119" spans="1:130" s="230" customFormat="1" ht="26.25" customHeight="1">
      <c r="A119" s="1056" t="s">
        <v>431</v>
      </c>
      <c r="B119" s="947"/>
      <c r="C119" s="929" t="s">
        <v>432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411</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462</v>
      </c>
      <c r="BP119" s="1005"/>
      <c r="BQ119" s="999">
        <v>14878857</v>
      </c>
      <c r="BR119" s="1000"/>
      <c r="BS119" s="1000"/>
      <c r="BT119" s="1000"/>
      <c r="BU119" s="1000"/>
      <c r="BV119" s="1000">
        <v>14861936</v>
      </c>
      <c r="BW119" s="1000"/>
      <c r="BX119" s="1000"/>
      <c r="BY119" s="1000"/>
      <c r="BZ119" s="1000"/>
      <c r="CA119" s="1000">
        <v>14703572</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459</v>
      </c>
      <c r="DW119" s="989"/>
      <c r="DX119" s="989"/>
      <c r="DY119" s="989"/>
      <c r="DZ119" s="990"/>
    </row>
    <row r="120" spans="1:130" s="230" customFormat="1" ht="26.25" customHeight="1">
      <c r="A120" s="1057"/>
      <c r="B120" s="949"/>
      <c r="C120" s="922" t="s">
        <v>436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457</v>
      </c>
      <c r="AB120" s="959"/>
      <c r="AC120" s="959"/>
      <c r="AD120" s="959"/>
      <c r="AE120" s="960"/>
      <c r="AF120" s="961" t="s">
        <v>129</v>
      </c>
      <c r="AG120" s="959"/>
      <c r="AH120" s="959"/>
      <c r="AI120" s="959"/>
      <c r="AJ120" s="960"/>
      <c r="AK120" s="961" t="s">
        <v>457</v>
      </c>
      <c r="AL120" s="959"/>
      <c r="AM120" s="959"/>
      <c r="AN120" s="959"/>
      <c r="AO120" s="960"/>
      <c r="AP120" s="962" t="s">
        <v>464</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1890705</v>
      </c>
      <c r="BR120" s="931"/>
      <c r="BS120" s="931"/>
      <c r="BT120" s="931"/>
      <c r="BU120" s="931"/>
      <c r="BV120" s="931">
        <v>2613997</v>
      </c>
      <c r="BW120" s="931"/>
      <c r="BX120" s="931"/>
      <c r="BY120" s="931"/>
      <c r="BZ120" s="931"/>
      <c r="CA120" s="931">
        <v>2825815</v>
      </c>
      <c r="CB120" s="931"/>
      <c r="CC120" s="931"/>
      <c r="CD120" s="931"/>
      <c r="CE120" s="931"/>
      <c r="CF120" s="944">
        <v>44.4</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124082</v>
      </c>
      <c r="DH120" s="931"/>
      <c r="DI120" s="931"/>
      <c r="DJ120" s="931"/>
      <c r="DK120" s="931"/>
      <c r="DL120" s="931">
        <v>111006</v>
      </c>
      <c r="DM120" s="931"/>
      <c r="DN120" s="931"/>
      <c r="DO120" s="931"/>
      <c r="DP120" s="931"/>
      <c r="DQ120" s="931">
        <v>97650</v>
      </c>
      <c r="DR120" s="931"/>
      <c r="DS120" s="931"/>
      <c r="DT120" s="931"/>
      <c r="DU120" s="931"/>
      <c r="DV120" s="932">
        <v>1.5</v>
      </c>
      <c r="DW120" s="932"/>
      <c r="DX120" s="932"/>
      <c r="DY120" s="932"/>
      <c r="DZ120" s="933"/>
    </row>
    <row r="121" spans="1:130" s="230" customFormat="1" ht="26.25" customHeight="1">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461</v>
      </c>
      <c r="AB121" s="959"/>
      <c r="AC121" s="959"/>
      <c r="AD121" s="959"/>
      <c r="AE121" s="960"/>
      <c r="AF121" s="961" t="s">
        <v>455</v>
      </c>
      <c r="AG121" s="959"/>
      <c r="AH121" s="959"/>
      <c r="AI121" s="959"/>
      <c r="AJ121" s="960"/>
      <c r="AK121" s="961" t="s">
        <v>457</v>
      </c>
      <c r="AL121" s="959"/>
      <c r="AM121" s="959"/>
      <c r="AN121" s="959"/>
      <c r="AO121" s="960"/>
      <c r="AP121" s="962" t="s">
        <v>457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816095</v>
      </c>
      <c r="BR121" s="926"/>
      <c r="BS121" s="926"/>
      <c r="BT121" s="926"/>
      <c r="BU121" s="926"/>
      <c r="BV121" s="926">
        <v>712075</v>
      </c>
      <c r="BW121" s="926"/>
      <c r="BX121" s="926"/>
      <c r="BY121" s="926"/>
      <c r="BZ121" s="926"/>
      <c r="CA121" s="926">
        <v>626461</v>
      </c>
      <c r="CB121" s="926"/>
      <c r="CC121" s="926"/>
      <c r="CD121" s="926"/>
      <c r="CE121" s="926"/>
      <c r="CF121" s="920">
        <v>9.8000000000000007</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4047</v>
      </c>
      <c r="DH121" s="926"/>
      <c r="DI121" s="926"/>
      <c r="DJ121" s="926"/>
      <c r="DK121" s="926"/>
      <c r="DL121" s="926">
        <v>5633</v>
      </c>
      <c r="DM121" s="926"/>
      <c r="DN121" s="926"/>
      <c r="DO121" s="926"/>
      <c r="DP121" s="926"/>
      <c r="DQ121" s="926">
        <v>5640</v>
      </c>
      <c r="DR121" s="926"/>
      <c r="DS121" s="926"/>
      <c r="DT121" s="926"/>
      <c r="DU121" s="926"/>
      <c r="DV121" s="927">
        <v>0.1</v>
      </c>
      <c r="DW121" s="927"/>
      <c r="DX121" s="927"/>
      <c r="DY121" s="927"/>
      <c r="DZ121" s="928"/>
    </row>
    <row r="122" spans="1:130" s="230" customFormat="1" ht="26.25" customHeight="1">
      <c r="A122" s="1057"/>
      <c r="B122" s="949"/>
      <c r="C122" s="922" t="s">
        <v>446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455</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9742240</v>
      </c>
      <c r="BR122" s="1000"/>
      <c r="BS122" s="1000"/>
      <c r="BT122" s="1000"/>
      <c r="BU122" s="1000"/>
      <c r="BV122" s="1000">
        <v>9691419</v>
      </c>
      <c r="BW122" s="1000"/>
      <c r="BX122" s="1000"/>
      <c r="BY122" s="1000"/>
      <c r="BZ122" s="1000"/>
      <c r="CA122" s="1000">
        <v>9545349</v>
      </c>
      <c r="CB122" s="1000"/>
      <c r="CC122" s="1000"/>
      <c r="CD122" s="1000"/>
      <c r="CE122" s="1000"/>
      <c r="CF122" s="1017">
        <v>149.9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c r="A123" s="1057"/>
      <c r="B123" s="949"/>
      <c r="C123" s="922" t="s">
        <v>452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411</v>
      </c>
      <c r="AG123" s="959"/>
      <c r="AH123" s="959"/>
      <c r="AI123" s="959"/>
      <c r="AJ123" s="960"/>
      <c r="AK123" s="961" t="s">
        <v>129</v>
      </c>
      <c r="AL123" s="959"/>
      <c r="AM123" s="959"/>
      <c r="AN123" s="959"/>
      <c r="AO123" s="960"/>
      <c r="AP123" s="962" t="s">
        <v>457</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473</v>
      </c>
      <c r="BP123" s="1005"/>
      <c r="BQ123" s="1063">
        <v>12449040</v>
      </c>
      <c r="BR123" s="1064"/>
      <c r="BS123" s="1064"/>
      <c r="BT123" s="1064"/>
      <c r="BU123" s="1064"/>
      <c r="BV123" s="1064">
        <v>13017491</v>
      </c>
      <c r="BW123" s="1064"/>
      <c r="BX123" s="1064"/>
      <c r="BY123" s="1064"/>
      <c r="BZ123" s="1064"/>
      <c r="CA123" s="1064">
        <v>12997625</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459</v>
      </c>
      <c r="AG124" s="959"/>
      <c r="AH124" s="959"/>
      <c r="AI124" s="959"/>
      <c r="AJ124" s="960"/>
      <c r="AK124" s="961" t="s">
        <v>411</v>
      </c>
      <c r="AL124" s="959"/>
      <c r="AM124" s="959"/>
      <c r="AN124" s="959"/>
      <c r="AO124" s="960"/>
      <c r="AP124" s="962" t="s">
        <v>129</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39.4</v>
      </c>
      <c r="BR124" s="1027"/>
      <c r="BS124" s="1027"/>
      <c r="BT124" s="1027"/>
      <c r="BU124" s="1027"/>
      <c r="BV124" s="1027">
        <v>28</v>
      </c>
      <c r="BW124" s="1027"/>
      <c r="BX124" s="1027"/>
      <c r="BY124" s="1027"/>
      <c r="BZ124" s="1027"/>
      <c r="CA124" s="1027">
        <v>26.7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411</v>
      </c>
      <c r="DR124" s="986"/>
      <c r="DS124" s="986"/>
      <c r="DT124" s="986"/>
      <c r="DU124" s="987"/>
      <c r="DV124" s="988" t="s">
        <v>129</v>
      </c>
      <c r="DW124" s="989"/>
      <c r="DX124" s="989"/>
      <c r="DY124" s="989"/>
      <c r="DZ124" s="990"/>
    </row>
    <row r="125" spans="1:130" s="230" customFormat="1" ht="26.25" customHeight="1">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457</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411</v>
      </c>
      <c r="DM125" s="931"/>
      <c r="DN125" s="931"/>
      <c r="DO125" s="931"/>
      <c r="DP125" s="931"/>
      <c r="DQ125" s="931" t="s">
        <v>129</v>
      </c>
      <c r="DR125" s="931"/>
      <c r="DS125" s="931"/>
      <c r="DT125" s="931"/>
      <c r="DU125" s="931"/>
      <c r="DV125" s="932" t="s">
        <v>459</v>
      </c>
      <c r="DW125" s="932"/>
      <c r="DX125" s="932"/>
      <c r="DY125" s="932"/>
      <c r="DZ125" s="933"/>
    </row>
    <row r="126" spans="1:130" s="230" customFormat="1" ht="26.25" customHeight="1" thickBot="1">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457</v>
      </c>
      <c r="AB126" s="959"/>
      <c r="AC126" s="959"/>
      <c r="AD126" s="959"/>
      <c r="AE126" s="960"/>
      <c r="AF126" s="961" t="s">
        <v>129</v>
      </c>
      <c r="AG126" s="959"/>
      <c r="AH126" s="959"/>
      <c r="AI126" s="959"/>
      <c r="AJ126" s="960"/>
      <c r="AK126" s="961" t="s">
        <v>461</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411</v>
      </c>
      <c r="DM126" s="926"/>
      <c r="DN126" s="926"/>
      <c r="DO126" s="926"/>
      <c r="DP126" s="926"/>
      <c r="DQ126" s="926" t="s">
        <v>411</v>
      </c>
      <c r="DR126" s="926"/>
      <c r="DS126" s="926"/>
      <c r="DT126" s="926"/>
      <c r="DU126" s="926"/>
      <c r="DV126" s="927" t="s">
        <v>457</v>
      </c>
      <c r="DW126" s="927"/>
      <c r="DX126" s="927"/>
      <c r="DY126" s="927"/>
      <c r="DZ126" s="928"/>
    </row>
    <row r="127" spans="1:130" s="230" customFormat="1" ht="26.25" customHeight="1">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457</v>
      </c>
      <c r="AG127" s="959"/>
      <c r="AH127" s="959"/>
      <c r="AI127" s="959"/>
      <c r="AJ127" s="960"/>
      <c r="AK127" s="961" t="s">
        <v>459</v>
      </c>
      <c r="AL127" s="959"/>
      <c r="AM127" s="959"/>
      <c r="AN127" s="959"/>
      <c r="AO127" s="960"/>
      <c r="AP127" s="962" t="s">
        <v>457</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457</v>
      </c>
      <c r="DM127" s="926"/>
      <c r="DN127" s="926"/>
      <c r="DO127" s="926"/>
      <c r="DP127" s="926"/>
      <c r="DQ127" s="926" t="s">
        <v>457</v>
      </c>
      <c r="DR127" s="926"/>
      <c r="DS127" s="926"/>
      <c r="DT127" s="926"/>
      <c r="DU127" s="926"/>
      <c r="DV127" s="927" t="s">
        <v>411</v>
      </c>
      <c r="DW127" s="927"/>
      <c r="DX127" s="927"/>
      <c r="DY127" s="927"/>
      <c r="DZ127" s="928"/>
    </row>
    <row r="128" spans="1:130" s="230" customFormat="1" ht="26.25" customHeight="1" thickBot="1">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93372</v>
      </c>
      <c r="AB128" s="1046"/>
      <c r="AC128" s="1046"/>
      <c r="AD128" s="1046"/>
      <c r="AE128" s="1047"/>
      <c r="AF128" s="1048">
        <v>92698</v>
      </c>
      <c r="AG128" s="1046"/>
      <c r="AH128" s="1046"/>
      <c r="AI128" s="1046"/>
      <c r="AJ128" s="1047"/>
      <c r="AK128" s="1048">
        <v>84977</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411</v>
      </c>
      <c r="BG128" s="1053"/>
      <c r="BH128" s="1053"/>
      <c r="BI128" s="1053"/>
      <c r="BJ128" s="1053"/>
      <c r="BK128" s="1053"/>
      <c r="BL128" s="1054"/>
      <c r="BM128" s="1052">
        <v>13.98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411</v>
      </c>
      <c r="DH128" s="1038"/>
      <c r="DI128" s="1038"/>
      <c r="DJ128" s="1038"/>
      <c r="DK128" s="1038"/>
      <c r="DL128" s="1038" t="s">
        <v>457</v>
      </c>
      <c r="DM128" s="1038"/>
      <c r="DN128" s="1038"/>
      <c r="DO128" s="1038"/>
      <c r="DP128" s="1038"/>
      <c r="DQ128" s="1038" t="s">
        <v>411</v>
      </c>
      <c r="DR128" s="1038"/>
      <c r="DS128" s="1038"/>
      <c r="DT128" s="1038"/>
      <c r="DU128" s="1038"/>
      <c r="DV128" s="1039" t="s">
        <v>411</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6963951</v>
      </c>
      <c r="AB129" s="959"/>
      <c r="AC129" s="959"/>
      <c r="AD129" s="959"/>
      <c r="AE129" s="960"/>
      <c r="AF129" s="961">
        <v>7396187</v>
      </c>
      <c r="AG129" s="959"/>
      <c r="AH129" s="959"/>
      <c r="AI129" s="959"/>
      <c r="AJ129" s="960"/>
      <c r="AK129" s="961">
        <v>7197691</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464</v>
      </c>
      <c r="BG129" s="1067"/>
      <c r="BH129" s="1067"/>
      <c r="BI129" s="1067"/>
      <c r="BJ129" s="1067"/>
      <c r="BK129" s="1067"/>
      <c r="BL129" s="1068"/>
      <c r="BM129" s="1066">
        <v>18.98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808688</v>
      </c>
      <c r="AB130" s="959"/>
      <c r="AC130" s="959"/>
      <c r="AD130" s="959"/>
      <c r="AE130" s="960"/>
      <c r="AF130" s="961">
        <v>820281</v>
      </c>
      <c r="AG130" s="959"/>
      <c r="AH130" s="959"/>
      <c r="AI130" s="959"/>
      <c r="AJ130" s="960"/>
      <c r="AK130" s="961">
        <v>829631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8.4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6155263</v>
      </c>
      <c r="AB131" s="986"/>
      <c r="AC131" s="986"/>
      <c r="AD131" s="986"/>
      <c r="AE131" s="987"/>
      <c r="AF131" s="985">
        <v>6575906</v>
      </c>
      <c r="AG131" s="986"/>
      <c r="AH131" s="986"/>
      <c r="AI131" s="986"/>
      <c r="AJ131" s="987"/>
      <c r="AK131" s="985">
        <v>6368060</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v>26.7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8.5778625539999993</v>
      </c>
      <c r="AB132" s="1097"/>
      <c r="AC132" s="1097"/>
      <c r="AD132" s="1097"/>
      <c r="AE132" s="1098"/>
      <c r="AF132" s="1099">
        <v>8.2744035569999994</v>
      </c>
      <c r="AG132" s="1097"/>
      <c r="AH132" s="1097"/>
      <c r="AI132" s="1097"/>
      <c r="AJ132" s="1098"/>
      <c r="AK132" s="1099">
        <v>8.5154505450000002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8.4</v>
      </c>
      <c r="AB133" s="1080"/>
      <c r="AC133" s="1080"/>
      <c r="AD133" s="1080"/>
      <c r="AE133" s="1081"/>
      <c r="AF133" s="1079">
        <v>8.6</v>
      </c>
      <c r="AG133" s="1080"/>
      <c r="AH133" s="1080"/>
      <c r="AI133" s="1080"/>
      <c r="AJ133" s="1081"/>
      <c r="AK133" s="1079">
        <v>8.4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IZgnuH/U1qAp5FXSzizORvfijnaKzpONtA7m+IuuysXNDpRKqfViaYVX0yGBf2GJdDBUk70l/oXPxQgSGglfw==" saltValue="DxrWoScUANAT9wv3+hEf7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D25E8-0674-45E7-B8F8-5890028E6D2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a1jwFqb3Oz4kbOksAZuLc4vdpPesNqqJxi783mDF+/2Mab1u7DQd19fcTNTiwo8SVoIzW1mMYwLc71sS+ROdMQ==" saltValue="2E1lDhyaHXD4HNxorjdc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r+O7TUCVfyBh6TPd01cHKO2c5n07pLPjSBbb2EHoK2nIkoOUiuJ0ULbfrnUhpQoqF7Husn62xTn4ujlXlh3Qg==" saltValue="VBsZe+gzxnKFeCb4tke6U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1952087</v>
      </c>
      <c r="AP9" s="281">
        <v>59851</v>
      </c>
      <c r="AQ9" s="282">
        <v>65553</v>
      </c>
      <c r="AR9" s="283">
        <v>-8.6999999999999993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496260</v>
      </c>
      <c r="AP10" s="284">
        <v>15215</v>
      </c>
      <c r="AQ10" s="285">
        <v>8503</v>
      </c>
      <c r="AR10" s="286">
        <v>78.900000000000006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35633</v>
      </c>
      <c r="AP11" s="284">
        <v>1093</v>
      </c>
      <c r="AQ11" s="285">
        <v>289</v>
      </c>
      <c r="AR11" s="286">
        <v>278.2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23</v>
      </c>
      <c r="AR12" s="286" t="s">
        <v>511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100689</v>
      </c>
      <c r="AP13" s="284">
        <v>3087</v>
      </c>
      <c r="AQ13" s="285">
        <v>2667</v>
      </c>
      <c r="AR13" s="286">
        <v>15.7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50265</v>
      </c>
      <c r="AP14" s="284">
        <v>1541</v>
      </c>
      <c r="AQ14" s="285">
        <v>1163</v>
      </c>
      <c r="AR14" s="286">
        <v>32.5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-149119</v>
      </c>
      <c r="AP15" s="284">
        <v>-4572</v>
      </c>
      <c r="AQ15" s="285">
        <v>-4250</v>
      </c>
      <c r="AR15" s="286">
        <v>7.6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2485815</v>
      </c>
      <c r="AP16" s="284">
        <v>76215</v>
      </c>
      <c r="AQ16" s="285">
        <v>73949</v>
      </c>
      <c r="AR16" s="286">
        <v>3.1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6.75</v>
      </c>
      <c r="AP21" s="298">
        <v>6.65</v>
      </c>
      <c r="AQ21" s="299">
        <v>0.1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96.9</v>
      </c>
      <c r="AP22" s="303">
        <v>97</v>
      </c>
      <c r="AQ22" s="304">
        <v>-0.1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1055026</v>
      </c>
      <c r="AP32" s="312">
        <v>32347</v>
      </c>
      <c r="AQ32" s="313">
        <v>33124</v>
      </c>
      <c r="AR32" s="314">
        <v>-2.2999999999999998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t="s">
        <v>511</v>
      </c>
      <c r="AR34" s="314" t="s">
        <v>511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15884</v>
      </c>
      <c r="AP35" s="312">
        <v>487</v>
      </c>
      <c r="AQ35" s="313">
        <v>9022</v>
      </c>
      <c r="AR35" s="314">
        <v>-94.6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385967</v>
      </c>
      <c r="AP36" s="312">
        <v>11834</v>
      </c>
      <c r="AQ36" s="313">
        <v>1987</v>
      </c>
      <c r="AR36" s="314">
        <v>495.6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511</v>
      </c>
      <c r="AP37" s="312" t="s">
        <v>511</v>
      </c>
      <c r="AQ37" s="313">
        <v>678</v>
      </c>
      <c r="AR37" s="314" t="s">
        <v>511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0</v>
      </c>
      <c r="AR38" s="304" t="s">
        <v>511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-84977</v>
      </c>
      <c r="AP39" s="312">
        <v>-2605</v>
      </c>
      <c r="AQ39" s="313">
        <v>-3119</v>
      </c>
      <c r="AR39" s="314">
        <v>-16.5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-829631</v>
      </c>
      <c r="AP40" s="312">
        <v>-25436</v>
      </c>
      <c r="AQ40" s="313">
        <v>-27108</v>
      </c>
      <c r="AR40" s="314">
        <v>-6.2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542269</v>
      </c>
      <c r="AP41" s="312">
        <v>16626</v>
      </c>
      <c r="AQ41" s="313">
        <v>14583</v>
      </c>
      <c r="AR41" s="314">
        <v>14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498185</v>
      </c>
      <c r="AN51" s="334">
        <v>14717</v>
      </c>
      <c r="AO51" s="335">
        <v>-29</v>
      </c>
      <c r="AP51" s="336">
        <v>47387</v>
      </c>
      <c r="AQ51" s="337">
        <v>-9.1999999999999993</v>
      </c>
      <c r="AR51" s="338">
        <v>-19.8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467334</v>
      </c>
      <c r="AN52" s="342">
        <v>13805</v>
      </c>
      <c r="AO52" s="343">
        <v>-4.0999999999999996</v>
      </c>
      <c r="AP52" s="344">
        <v>24928</v>
      </c>
      <c r="AQ52" s="345">
        <v>0.3</v>
      </c>
      <c r="AR52" s="346">
        <v>-4.4000000000000004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428997</v>
      </c>
      <c r="AN53" s="334">
        <v>12786</v>
      </c>
      <c r="AO53" s="335">
        <v>-13.1</v>
      </c>
      <c r="AP53" s="336">
        <v>51264</v>
      </c>
      <c r="AQ53" s="337">
        <v>8.1999999999999993</v>
      </c>
      <c r="AR53" s="338">
        <v>-21.3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361400</v>
      </c>
      <c r="AN54" s="342">
        <v>10772</v>
      </c>
      <c r="AO54" s="343">
        <v>-22</v>
      </c>
      <c r="AP54" s="344">
        <v>26040</v>
      </c>
      <c r="AQ54" s="345">
        <v>4.5</v>
      </c>
      <c r="AR54" s="346">
        <v>-26.5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330669</v>
      </c>
      <c r="AN55" s="334">
        <v>9967</v>
      </c>
      <c r="AO55" s="335">
        <v>-22</v>
      </c>
      <c r="AP55" s="336">
        <v>52068</v>
      </c>
      <c r="AQ55" s="337">
        <v>1.6</v>
      </c>
      <c r="AR55" s="338">
        <v>-23.6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255793</v>
      </c>
      <c r="AN56" s="342">
        <v>7710</v>
      </c>
      <c r="AO56" s="343">
        <v>-28.4</v>
      </c>
      <c r="AP56" s="344">
        <v>26936</v>
      </c>
      <c r="AQ56" s="345">
        <v>3.4</v>
      </c>
      <c r="AR56" s="346">
        <v>-31.8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215304</v>
      </c>
      <c r="AN57" s="334">
        <v>6544</v>
      </c>
      <c r="AO57" s="335">
        <v>-34.299999999999997</v>
      </c>
      <c r="AP57" s="336">
        <v>47161</v>
      </c>
      <c r="AQ57" s="337">
        <v>-9.4</v>
      </c>
      <c r="AR57" s="338">
        <v>-24.9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202108</v>
      </c>
      <c r="AN58" s="342">
        <v>6143</v>
      </c>
      <c r="AO58" s="343">
        <v>-20.3</v>
      </c>
      <c r="AP58" s="344">
        <v>24595</v>
      </c>
      <c r="AQ58" s="345">
        <v>-8.6999999999999993</v>
      </c>
      <c r="AR58" s="346">
        <v>-11.6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290268</v>
      </c>
      <c r="AN59" s="334">
        <v>8900</v>
      </c>
      <c r="AO59" s="335">
        <v>36</v>
      </c>
      <c r="AP59" s="336">
        <v>43423</v>
      </c>
      <c r="AQ59" s="337">
        <v>-7.9</v>
      </c>
      <c r="AR59" s="338">
        <v>43.9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264126</v>
      </c>
      <c r="AN60" s="342">
        <v>8098</v>
      </c>
      <c r="AO60" s="343">
        <v>31.8</v>
      </c>
      <c r="AP60" s="344">
        <v>22207</v>
      </c>
      <c r="AQ60" s="345">
        <v>-9.6999999999999993</v>
      </c>
      <c r="AR60" s="346">
        <v>41.5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352685</v>
      </c>
      <c r="AN61" s="349">
        <v>10583</v>
      </c>
      <c r="AO61" s="350">
        <v>-12.5</v>
      </c>
      <c r="AP61" s="351">
        <v>48261</v>
      </c>
      <c r="AQ61" s="352">
        <v>-3.3</v>
      </c>
      <c r="AR61" s="338">
        <v>-9.1999999999999993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310152</v>
      </c>
      <c r="AN62" s="342">
        <v>9306</v>
      </c>
      <c r="AO62" s="343">
        <v>-8.6</v>
      </c>
      <c r="AP62" s="344">
        <v>24941</v>
      </c>
      <c r="AQ62" s="345">
        <v>-2</v>
      </c>
      <c r="AR62" s="346">
        <v>-6.6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d7mxADk+RiqEiPfnGgh3Qta5I/Zf6Oz6ExoKVesTw+L/ynuDLhnizwZyzPYwqtoAVPoLywmpJ+qE2RudFM+eIA==" saltValue="6YhP6mmXPXjavsA9Ym0O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ftEVab3ynkm9KW5aqrU+ZQSoyUM4dYItgy/cwTMnYU4II4y29v7gde7UTRWuHUKivt4U5puHDgJvcKKmSdV1Ww==" saltValue="zZV0P2b4D2MetyAR0khVO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3o8ZBqIGdldfXgj2wWknsxnt6LHpbg/vWfMGiwMuA7y86m6NhQSCmWVyYW+/7v9oviJfZDDVMDofaArf+ytkzA==" saltValue="X5H8DDBaBk6ArtjPy8q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9" t="s">
        <v>3</v>
      </c>
      <c r="D47" s="1139"/>
      <c r="E47" s="1140"/>
      <c r="F47" s="11">
        <v>8.92</v>
      </c>
      <c r="G47" s="12">
        <v>7.64</v>
      </c>
      <c r="H47" s="12">
        <v>8.49</v>
      </c>
      <c r="I47" s="12">
        <v>13.81</v>
      </c>
      <c r="J47" s="13">
        <v>15.86</v>
      </c>
    </row>
    <row r="48" spans="2:10" ht="57.75" customHeight="1">
      <c r="B48" s="14"/>
      <c r="C48" s="1141" t="s">
        <v>4</v>
      </c>
      <c r="D48" s="1141"/>
      <c r="E48" s="1142"/>
      <c r="F48" s="15">
        <v>4.03</v>
      </c>
      <c r="G48" s="16">
        <v>4.8899999999999997</v>
      </c>
      <c r="H48" s="16">
        <v>6.14</v>
      </c>
      <c r="I48" s="16">
        <v>5.81</v>
      </c>
      <c r="J48" s="17">
        <v>6.49</v>
      </c>
    </row>
    <row r="49" spans="2:10" ht="57.75" customHeight="1" thickBot="1">
      <c r="B49" s="18"/>
      <c r="C49" s="1143" t="s">
        <v>5</v>
      </c>
      <c r="D49" s="1143"/>
      <c r="E49" s="1144"/>
      <c r="F49" s="19" t="s">
        <v>557</v>
      </c>
      <c r="G49" s="20" t="s">
        <v>558</v>
      </c>
      <c r="H49" s="20">
        <v>2.71</v>
      </c>
      <c r="I49" s="20">
        <v>5.84</v>
      </c>
      <c r="J49" s="21">
        <v>2.1800000000000002</v>
      </c>
    </row>
    <row r="50" spans="2:10"/>
  </sheetData>
  <sheetProtection algorithmName="SHA-512" hashValue="R2LQlW8AUxihAKonOBR8CmymcoP8pXEWPrnz23h9TIKXWL4D8syCqeIKEGLWQ3NPrbPyamTDZT+n5OfC98A+rw==" saltValue="wPN4sZpf+XhPxoygOehQ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2024-03-18T01:09:45Z</cp:lastPrinted>
  <dcterms:created xsi:type="dcterms:W3CDTF">2024-02-05T00:38:46Z</dcterms:created>
  <dcterms:modified xsi:type="dcterms:W3CDTF">2024-03-18T01:38:24Z</dcterms:modified>
  <cp:category/>
</cp:coreProperties>
</file>