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7785"/>
  </bookViews>
  <sheets>
    <sheet name="請求書" sheetId="2" r:id="rId1"/>
    <sheet name="利用者明細" sheetId="1" r:id="rId2"/>
    <sheet name="Sheet3" sheetId="3" r:id="rId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<sst xmlns="http://schemas.openxmlformats.org/spreadsheetml/2006/main" xmlns:r="http://schemas.openxmlformats.org/officeDocument/2006/relationships" count="46" uniqueCount="46">
  <si>
    <t>月分</t>
    <rPh sb="0" eb="2">
      <t>がつぶん</t>
    </rPh>
    <phoneticPr fontId="1" type="Hiragana"/>
  </si>
  <si>
    <t>負担割合</t>
    <rPh sb="0" eb="2">
      <t>ふたん</t>
    </rPh>
    <rPh sb="2" eb="4">
      <t>わりあい</t>
    </rPh>
    <phoneticPr fontId="1" type="Hiragana"/>
  </si>
  <si>
    <t>電話番号</t>
    <rPh sb="0" eb="2">
      <t>でんわ</t>
    </rPh>
    <rPh sb="2" eb="4">
      <t>ばんごう</t>
    </rPh>
    <phoneticPr fontId="1" type="Hiragana"/>
  </si>
  <si>
    <t>要介護度</t>
    <rPh sb="0" eb="4">
      <t>ようかいごど</t>
    </rPh>
    <phoneticPr fontId="1" type="Hiragana"/>
  </si>
  <si>
    <t>本人負担額</t>
    <rPh sb="0" eb="2">
      <t>ほんにん</t>
    </rPh>
    <rPh sb="2" eb="5">
      <t>ふたんがく</t>
    </rPh>
    <phoneticPr fontId="1" type="Hiragana"/>
  </si>
  <si>
    <t>請求金額は下記口座に振り込み願います。</t>
    <rPh sb="0" eb="2">
      <t>せいきゅう</t>
    </rPh>
    <rPh sb="2" eb="4">
      <t>きんがく</t>
    </rPh>
    <rPh sb="5" eb="7">
      <t>かき</t>
    </rPh>
    <rPh sb="7" eb="9">
      <t>こうざ</t>
    </rPh>
    <rPh sb="10" eb="11">
      <t>ふ</t>
    </rPh>
    <rPh sb="12" eb="13">
      <t>こ</t>
    </rPh>
    <rPh sb="14" eb="15">
      <t>ねが</t>
    </rPh>
    <phoneticPr fontId="1" type="Hiragana"/>
  </si>
  <si>
    <t>受給者番号</t>
    <rPh sb="0" eb="3">
      <t>じゅきゅうしゃ</t>
    </rPh>
    <rPh sb="3" eb="5">
      <t>ばんごう</t>
    </rPh>
    <phoneticPr fontId="1" type="Hiragana"/>
  </si>
  <si>
    <t>町請求額</t>
    <rPh sb="0" eb="1">
      <t>まち</t>
    </rPh>
    <rPh sb="1" eb="4">
      <t>せいきゅうがく</t>
    </rPh>
    <phoneticPr fontId="1" type="Hiragana"/>
  </si>
  <si>
    <t>販売品目</t>
    <rPh sb="0" eb="2">
      <t>はんばい</t>
    </rPh>
    <rPh sb="2" eb="4">
      <t>ひんもく</t>
    </rPh>
    <phoneticPr fontId="1" type="Hiragana"/>
  </si>
  <si>
    <t>毛呂山町長　井上健次　あて</t>
    <rPh sb="0" eb="3">
      <t>もろやま</t>
    </rPh>
    <rPh sb="3" eb="5">
      <t>ちょうちょう</t>
    </rPh>
    <rPh sb="6" eb="8">
      <t>いのうえ</t>
    </rPh>
    <rPh sb="8" eb="10">
      <t>けんじ</t>
    </rPh>
    <phoneticPr fontId="1" type="Hiragana"/>
  </si>
  <si>
    <t>利用者氏名</t>
    <rPh sb="0" eb="3">
      <t>りようしゃ</t>
    </rPh>
    <rPh sb="3" eb="4">
      <t>し</t>
    </rPh>
    <rPh sb="4" eb="5">
      <t>な</t>
    </rPh>
    <phoneticPr fontId="1" type="Hiragana"/>
  </si>
  <si>
    <t>月</t>
    <rPh sb="0" eb="1">
      <t>つき</t>
    </rPh>
    <phoneticPr fontId="1" type="Hiragana"/>
  </si>
  <si>
    <t>基準超過額</t>
    <rPh sb="0" eb="2">
      <t>きじゅん</t>
    </rPh>
    <rPh sb="2" eb="5">
      <t>ちょうかがく</t>
    </rPh>
    <phoneticPr fontId="1" type="Hiragana"/>
  </si>
  <si>
    <t>合　　計</t>
    <rPh sb="0" eb="1">
      <t>ごう</t>
    </rPh>
    <rPh sb="3" eb="4">
      <t>けい</t>
    </rPh>
    <phoneticPr fontId="1" type="Hiragana"/>
  </si>
  <si>
    <t>年</t>
    <rPh sb="0" eb="1">
      <t>ねん</t>
    </rPh>
    <phoneticPr fontId="1" type="Hiragana"/>
  </si>
  <si>
    <r>
      <t>発行責任者</t>
    </r>
    <r>
      <rPr>
        <u/>
        <sz val="12"/>
        <color theme="1"/>
        <rFont val="ＭＳ 明朝"/>
      </rPr>
      <t>　　　　　　　　　　　</t>
    </r>
    <r>
      <rPr>
        <sz val="12"/>
        <color theme="1"/>
        <rFont val="ＭＳ 明朝"/>
      </rPr>
      <t>（連絡先</t>
    </r>
    <r>
      <rPr>
        <u/>
        <sz val="12"/>
        <color theme="1"/>
        <rFont val="ＭＳ 明朝"/>
      </rPr>
      <t>　　　　　　　　　　　　　</t>
    </r>
    <r>
      <rPr>
        <sz val="12"/>
        <color theme="1"/>
        <rFont val="ＭＳ 明朝"/>
      </rPr>
      <t>）</t>
    </r>
    <rPh sb="0" eb="2">
      <t>はっこう</t>
    </rPh>
    <rPh sb="2" eb="5">
      <t>せきにんしゃ</t>
    </rPh>
    <rPh sb="17" eb="20">
      <t>れんらくさき</t>
    </rPh>
    <phoneticPr fontId="1" type="Hiragana"/>
  </si>
  <si>
    <t>代表者氏名</t>
    <rPh sb="0" eb="3">
      <t>だいひょうしゃ</t>
    </rPh>
    <rPh sb="3" eb="5">
      <t>しめい</t>
    </rPh>
    <phoneticPr fontId="1" type="Hiragana"/>
  </si>
  <si>
    <t>日</t>
    <rPh sb="0" eb="1">
      <t>にち</t>
    </rPh>
    <phoneticPr fontId="1" type="Hiragana"/>
  </si>
  <si>
    <t>毛呂山町紙おむつ支給事業実施要綱第１７条の規定により、次のとおり請求します。</t>
    <rPh sb="0" eb="4">
      <t>もろやままち</t>
    </rPh>
    <rPh sb="4" eb="5">
      <t>かみ</t>
    </rPh>
    <rPh sb="8" eb="10">
      <t>しきゅう</t>
    </rPh>
    <rPh sb="10" eb="12">
      <t>じぎょう</t>
    </rPh>
    <rPh sb="12" eb="14">
      <t>じっし</t>
    </rPh>
    <rPh sb="14" eb="16">
      <t>ようこう</t>
    </rPh>
    <rPh sb="16" eb="17">
      <t>だい</t>
    </rPh>
    <rPh sb="19" eb="20">
      <t>じょう</t>
    </rPh>
    <rPh sb="21" eb="23">
      <t>きてい</t>
    </rPh>
    <rPh sb="27" eb="28">
      <t>つぎ</t>
    </rPh>
    <rPh sb="32" eb="34">
      <t>せいきゅう</t>
    </rPh>
    <phoneticPr fontId="1" type="Hiragana"/>
  </si>
  <si>
    <t>利用月</t>
    <rPh sb="0" eb="2">
      <t>りよう</t>
    </rPh>
    <rPh sb="2" eb="3">
      <t>つき</t>
    </rPh>
    <phoneticPr fontId="1" type="Hiragana"/>
  </si>
  <si>
    <t>毛呂山町紙おむつ等支給事業取扱明細書</t>
    <rPh sb="0" eb="4">
      <t>もろやままち</t>
    </rPh>
    <rPh sb="4" eb="5">
      <t>かみ</t>
    </rPh>
    <rPh sb="8" eb="9">
      <t>とう</t>
    </rPh>
    <rPh sb="9" eb="11">
      <t>しきゅう</t>
    </rPh>
    <rPh sb="11" eb="13">
      <t>じぎょう</t>
    </rPh>
    <rPh sb="13" eb="15">
      <t>とりあつか</t>
    </rPh>
    <rPh sb="15" eb="18">
      <t>めいさいしょ</t>
    </rPh>
    <phoneticPr fontId="1" type="Hiragana"/>
  </si>
  <si>
    <t>小計</t>
    <rPh sb="0" eb="2">
      <t>しょうけい</t>
    </rPh>
    <phoneticPr fontId="1" type="Hiragana"/>
  </si>
  <si>
    <t>事業所名称</t>
    <rPh sb="0" eb="3">
      <t>じぎょうしょ</t>
    </rPh>
    <rPh sb="3" eb="5">
      <t>めいしょう</t>
    </rPh>
    <phoneticPr fontId="1" type="Hiragana"/>
  </si>
  <si>
    <t>請求額</t>
    <rPh sb="0" eb="3">
      <t>せいきゅうがく</t>
    </rPh>
    <phoneticPr fontId="1" type="Hiragana"/>
  </si>
  <si>
    <t>円</t>
    <rPh sb="0" eb="1">
      <t>えん</t>
    </rPh>
    <phoneticPr fontId="1" type="Hiragana"/>
  </si>
  <si>
    <t>振込先</t>
    <rPh sb="0" eb="3">
      <t>ふりこみさき</t>
    </rPh>
    <phoneticPr fontId="1" type="Hiragana"/>
  </si>
  <si>
    <r>
      <t>担　当　者</t>
    </r>
    <r>
      <rPr>
        <u/>
        <sz val="12"/>
        <color theme="1"/>
        <rFont val="ＭＳ 明朝"/>
      </rPr>
      <t>　　　　　　　　　　　</t>
    </r>
    <r>
      <rPr>
        <sz val="12"/>
        <color theme="1"/>
        <rFont val="ＭＳ 明朝"/>
      </rPr>
      <t>（連絡先</t>
    </r>
    <r>
      <rPr>
        <u/>
        <sz val="12"/>
        <color theme="1"/>
        <rFont val="ＭＳ 明朝"/>
      </rPr>
      <t>　　　　　　　　　　　　　</t>
    </r>
    <r>
      <rPr>
        <sz val="12"/>
        <color theme="1"/>
        <rFont val="ＭＳ 明朝"/>
      </rPr>
      <t>）</t>
    </r>
    <rPh sb="0" eb="1">
      <t>たん</t>
    </rPh>
    <rPh sb="2" eb="3">
      <t>とう</t>
    </rPh>
    <rPh sb="4" eb="5">
      <t>もの</t>
    </rPh>
    <rPh sb="17" eb="20">
      <t>れんらくさき</t>
    </rPh>
    <phoneticPr fontId="1" type="Hiragana"/>
  </si>
  <si>
    <t>金融機関名</t>
    <rPh sb="0" eb="2">
      <t>きんゆう</t>
    </rPh>
    <rPh sb="2" eb="4">
      <t>きかん</t>
    </rPh>
    <rPh sb="4" eb="5">
      <t>めい</t>
    </rPh>
    <phoneticPr fontId="1" type="Hiragana"/>
  </si>
  <si>
    <t>（カナ）</t>
  </si>
  <si>
    <t>口座名義</t>
    <rPh sb="0" eb="2">
      <t>こうざ</t>
    </rPh>
    <rPh sb="2" eb="4">
      <t>めいぎ</t>
    </rPh>
    <phoneticPr fontId="1" type="Hiragana"/>
  </si>
  <si>
    <t>所在地</t>
    <rPh sb="0" eb="3">
      <t>しょざいち</t>
    </rPh>
    <phoneticPr fontId="1" type="Hiragana"/>
  </si>
  <si>
    <t>※</t>
  </si>
  <si>
    <t>請求内訳は別紙のとおりとなります。</t>
    <rPh sb="0" eb="2">
      <t>せいきゅう</t>
    </rPh>
    <rPh sb="2" eb="4">
      <t>うちわけ</t>
    </rPh>
    <rPh sb="5" eb="7">
      <t>べっし</t>
    </rPh>
    <phoneticPr fontId="1" type="Hiragana"/>
  </si>
  <si>
    <t>担当者氏名：</t>
    <rPh sb="0" eb="3">
      <t>たんとうしゃ</t>
    </rPh>
    <rPh sb="3" eb="5">
      <t>しめい</t>
    </rPh>
    <phoneticPr fontId="1" type="Hiragana"/>
  </si>
  <si>
    <t>事業者名：</t>
    <rPh sb="0" eb="4">
      <t>じぎょうしゃめい</t>
    </rPh>
    <phoneticPr fontId="1" type="Hiragana"/>
  </si>
  <si>
    <t>連絡先：</t>
    <rPh sb="0" eb="3">
      <t>れんらくさき</t>
    </rPh>
    <phoneticPr fontId="1" type="Hiragana"/>
  </si>
  <si>
    <t>毛呂山町紙おむつ等支給事業請求書</t>
    <rPh sb="0" eb="4">
      <t>もろやままち</t>
    </rPh>
    <rPh sb="4" eb="5">
      <t>かみ</t>
    </rPh>
    <rPh sb="8" eb="9">
      <t>とう</t>
    </rPh>
    <rPh sb="9" eb="11">
      <t>しきゅう</t>
    </rPh>
    <rPh sb="11" eb="13">
      <t>じぎょう</t>
    </rPh>
    <rPh sb="13" eb="16">
      <t>せいきゅうしょ</t>
    </rPh>
    <phoneticPr fontId="1" type="Hiragana"/>
  </si>
  <si>
    <t>様式第１０号（第１７条関係）</t>
    <rPh sb="0" eb="2">
      <t>ようしき</t>
    </rPh>
    <rPh sb="2" eb="3">
      <t>だい</t>
    </rPh>
    <rPh sb="5" eb="6">
      <t>ごう</t>
    </rPh>
    <rPh sb="7" eb="8">
      <t>だい</t>
    </rPh>
    <rPh sb="10" eb="11">
      <t>じょう</t>
    </rPh>
    <rPh sb="11" eb="13">
      <t>かんけい</t>
    </rPh>
    <phoneticPr fontId="1" type="Hiragana"/>
  </si>
  <si>
    <t/>
  </si>
  <si>
    <t>口座種別・番号</t>
    <rPh sb="0" eb="2">
      <t>こうざ</t>
    </rPh>
    <rPh sb="2" eb="4">
      <t>しゅべつ</t>
    </rPh>
    <rPh sb="5" eb="7">
      <t>ばんごう</t>
    </rPh>
    <phoneticPr fontId="1" type="Hiragana"/>
  </si>
  <si>
    <t>様式第１１号（第１７条関係）</t>
    <rPh sb="0" eb="2">
      <t>ようしき</t>
    </rPh>
    <rPh sb="2" eb="3">
      <t>だい</t>
    </rPh>
    <rPh sb="5" eb="6">
      <t>ごう</t>
    </rPh>
    <rPh sb="7" eb="8">
      <t>だい</t>
    </rPh>
    <rPh sb="10" eb="11">
      <t>じょう</t>
    </rPh>
    <rPh sb="11" eb="13">
      <t>かんけい</t>
    </rPh>
    <phoneticPr fontId="1" type="Hiragana"/>
  </si>
  <si>
    <t>数量</t>
    <rPh sb="0" eb="2">
      <t>すうりょう</t>
    </rPh>
    <phoneticPr fontId="1" type="Hiragana"/>
  </si>
  <si>
    <t>単価</t>
    <rPh sb="0" eb="2">
      <t>たんか</t>
    </rPh>
    <phoneticPr fontId="1" type="Hiragana"/>
  </si>
  <si>
    <t>販売総額</t>
    <rPh sb="0" eb="2">
      <t>はんばい</t>
    </rPh>
    <rPh sb="2" eb="4">
      <t>そうがく</t>
    </rPh>
    <phoneticPr fontId="1" type="Hiragana"/>
  </si>
  <si>
    <t>月分</t>
    <rPh sb="0" eb="1">
      <t>がつ</t>
    </rPh>
    <rPh sb="1" eb="2">
      <t>ぶん</t>
    </rPh>
    <phoneticPr fontId="1" type="Hiragana"/>
  </si>
  <si>
    <t>〈発行責任者及び担当者〉</t>
    <rPh sb="1" eb="3">
      <t>はっこう</t>
    </rPh>
    <rPh sb="3" eb="6">
      <t>せきにんしゃ</t>
    </rPh>
    <rPh sb="6" eb="7">
      <t>およ</t>
    </rPh>
    <rPh sb="8" eb="11">
      <t>たんとうしゃ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</si>
</sst>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1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ＭＳ 明朝"/>
      <family val="1"/>
    </font>
    <font>
      <sz val="11"/>
      <color theme="1"/>
      <name val="游ゴシック"/>
      <family val="3"/>
      <scheme val="minor"/>
    </font>
    <font>
      <b/>
      <sz val="20"/>
      <color theme="1"/>
      <name val="ＭＳ 明朝"/>
      <family val="1"/>
    </font>
    <font>
      <sz val="12"/>
      <color theme="1"/>
      <name val="ＭＳ ゴシック"/>
      <family val="3"/>
    </font>
    <font>
      <sz val="11"/>
      <color theme="1"/>
      <name val="ＭＳ ゴシック"/>
      <family val="3"/>
    </font>
    <font>
      <sz val="10"/>
      <color theme="1"/>
      <name val="ＭＳ ゴシック"/>
      <family val="3"/>
    </font>
    <font>
      <b/>
      <sz val="12"/>
      <color theme="1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000000000000001"/>
        <bgColor indexed="64"/>
      </patternFill>
    </fill>
    <fill>
      <patternFill patternType="solid">
        <fgColor rgb="FFFFFFBE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ashed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dashed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thin">
        <color indexed="64"/>
      </left>
      <right style="double">
        <color auto="1"/>
      </right>
      <top/>
      <bottom style="medium">
        <color auto="1"/>
      </bottom>
      <diagonal/>
    </border>
    <border>
      <left style="thin">
        <color indexed="64"/>
      </left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medium">
        <color indexed="64"/>
      </top>
      <bottom style="medium">
        <color auto="1"/>
      </bottom>
      <diagonal/>
    </border>
    <border>
      <left/>
      <right style="dotted">
        <color auto="1"/>
      </right>
      <top style="thin">
        <color indexed="64"/>
      </top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medium">
        <color auto="1"/>
      </bottom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double">
        <color auto="1"/>
      </right>
      <top style="medium">
        <color auto="1"/>
      </top>
      <bottom style="thin">
        <color indexed="64"/>
      </bottom>
      <diagonal/>
    </border>
    <border>
      <left/>
      <right style="double">
        <color auto="1"/>
      </right>
      <top style="medium">
        <color auto="1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auto="1"/>
      </bottom>
      <diagonal/>
    </border>
    <border>
      <left/>
      <right style="double">
        <color auto="1"/>
      </right>
      <top style="thin">
        <color indexed="64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0" xfId="0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7" fillId="0" borderId="0" xfId="0" applyFont="1">
      <alignment vertical="center"/>
    </xf>
    <xf numFmtId="0" fontId="8" fillId="2" borderId="20" xfId="0" applyFont="1" applyFill="1" applyBorder="1" applyAlignment="1">
      <alignment horizontal="center" vertical="center"/>
    </xf>
    <xf numFmtId="0" fontId="7" fillId="0" borderId="21" xfId="0" applyFont="1" applyBorder="1" applyAlignment="1" applyProtection="1">
      <alignment horizontal="center" vertical="center"/>
      <protection locked="0" hidden="1"/>
    </xf>
    <xf numFmtId="0" fontId="7" fillId="0" borderId="22" xfId="0" applyFont="1" applyBorder="1" applyAlignment="1" applyProtection="1">
      <alignment horizontal="center" vertical="center"/>
      <protection locked="0" hidden="1"/>
    </xf>
    <xf numFmtId="0" fontId="7" fillId="0" borderId="23" xfId="0" applyFont="1" applyBorder="1" applyAlignment="1" applyProtection="1">
      <alignment horizontal="center" vertical="center"/>
      <protection locked="0" hidden="1"/>
    </xf>
    <xf numFmtId="0" fontId="7" fillId="0" borderId="24" xfId="0" applyFont="1" applyBorder="1" applyAlignment="1" applyProtection="1">
      <alignment horizontal="center" vertical="center"/>
      <protection locked="0" hidden="1"/>
    </xf>
    <xf numFmtId="0" fontId="7" fillId="0" borderId="25" xfId="0" applyFont="1" applyBorder="1" applyAlignment="1" applyProtection="1">
      <alignment horizontal="center" vertical="center"/>
      <protection locked="0" hidden="1"/>
    </xf>
    <xf numFmtId="0" fontId="7" fillId="0" borderId="26" xfId="0" applyFont="1" applyBorder="1" applyAlignment="1" applyProtection="1">
      <alignment horizontal="center" vertical="center"/>
      <protection locked="0" hidden="1"/>
    </xf>
    <xf numFmtId="0" fontId="7" fillId="0" borderId="0" xfId="0" applyFont="1" applyAlignment="1">
      <alignment horizontal="left" vertical="center"/>
    </xf>
    <xf numFmtId="0" fontId="8" fillId="2" borderId="27" xfId="0" applyFont="1" applyFill="1" applyBorder="1" applyAlignment="1">
      <alignment horizontal="center" vertical="center"/>
    </xf>
    <xf numFmtId="0" fontId="7" fillId="0" borderId="28" xfId="0" applyFont="1" applyBorder="1" applyAlignment="1" applyProtection="1">
      <alignment horizontal="center" vertical="center"/>
      <protection locked="0" hidden="1"/>
    </xf>
    <xf numFmtId="0" fontId="7" fillId="0" borderId="29" xfId="0" applyFont="1" applyBorder="1" applyAlignment="1" applyProtection="1">
      <alignment horizontal="center" vertical="center"/>
      <protection locked="0" hidden="1"/>
    </xf>
    <xf numFmtId="0" fontId="7" fillId="0" borderId="30" xfId="0" applyFont="1" applyBorder="1" applyAlignment="1" applyProtection="1">
      <alignment horizontal="center" vertical="center"/>
      <protection locked="0" hidden="1"/>
    </xf>
    <xf numFmtId="0" fontId="7" fillId="0" borderId="31" xfId="0" applyFont="1" applyBorder="1" applyAlignment="1" applyProtection="1">
      <alignment horizontal="center" vertical="center"/>
      <protection locked="0" hidden="1"/>
    </xf>
    <xf numFmtId="0" fontId="7" fillId="0" borderId="32" xfId="0" applyFont="1" applyBorder="1" applyAlignment="1" applyProtection="1">
      <alignment horizontal="center" vertical="center"/>
      <protection locked="0" hidden="1"/>
    </xf>
    <xf numFmtId="0" fontId="7" fillId="0" borderId="33" xfId="0" applyFont="1" applyBorder="1" applyAlignment="1" applyProtection="1">
      <alignment horizontal="center" vertical="center"/>
      <protection locked="0" hidden="1"/>
    </xf>
    <xf numFmtId="0" fontId="8" fillId="2" borderId="34" xfId="0" applyFont="1" applyFill="1" applyBorder="1" applyAlignment="1">
      <alignment horizontal="center" vertical="center" shrinkToFit="1"/>
    </xf>
    <xf numFmtId="38" fontId="7" fillId="0" borderId="35" xfId="1" applyFont="1" applyBorder="1" applyAlignment="1" applyProtection="1">
      <alignment horizontal="center" vertical="center"/>
      <protection locked="0" hidden="1"/>
    </xf>
    <xf numFmtId="38" fontId="7" fillId="0" borderId="13" xfId="1" applyFont="1" applyBorder="1" applyAlignment="1" applyProtection="1">
      <alignment horizontal="center" vertical="center"/>
      <protection locked="0" hidden="1"/>
    </xf>
    <xf numFmtId="38" fontId="7" fillId="0" borderId="36" xfId="1" applyFont="1" applyBorder="1" applyAlignment="1" applyProtection="1">
      <alignment horizontal="center" vertical="center"/>
      <protection locked="0" hidden="1"/>
    </xf>
    <xf numFmtId="38" fontId="7" fillId="0" borderId="37" xfId="1" applyFont="1" applyBorder="1" applyAlignment="1" applyProtection="1">
      <alignment horizontal="center" vertical="center"/>
      <protection locked="0" hidden="1"/>
    </xf>
    <xf numFmtId="38" fontId="7" fillId="0" borderId="38" xfId="1" applyFont="1" applyBorder="1" applyAlignment="1" applyProtection="1">
      <alignment horizontal="center" vertical="center"/>
      <protection locked="0" hidden="1"/>
    </xf>
    <xf numFmtId="0" fontId="8" fillId="2" borderId="27" xfId="0" applyFont="1" applyFill="1" applyBorder="1" applyAlignment="1">
      <alignment horizontal="center" vertical="center" shrinkToFit="1"/>
    </xf>
    <xf numFmtId="38" fontId="7" fillId="0" borderId="28" xfId="1" applyFont="1" applyBorder="1" applyAlignment="1" applyProtection="1">
      <alignment horizontal="center" vertical="center"/>
      <protection locked="0" hidden="1"/>
    </xf>
    <xf numFmtId="38" fontId="7" fillId="0" borderId="29" xfId="1" applyFont="1" applyBorder="1" applyAlignment="1" applyProtection="1">
      <alignment horizontal="center" vertical="center"/>
      <protection locked="0" hidden="1"/>
    </xf>
    <xf numFmtId="38" fontId="7" fillId="0" borderId="30" xfId="1" applyFont="1" applyBorder="1" applyAlignment="1" applyProtection="1">
      <alignment horizontal="center" vertical="center"/>
      <protection locked="0" hidden="1"/>
    </xf>
    <xf numFmtId="38" fontId="7" fillId="0" borderId="31" xfId="1" applyFont="1" applyBorder="1" applyAlignment="1" applyProtection="1">
      <alignment horizontal="center" vertical="center"/>
      <protection locked="0" hidden="1"/>
    </xf>
    <xf numFmtId="38" fontId="7" fillId="0" borderId="32" xfId="1" applyFont="1" applyBorder="1" applyAlignment="1" applyProtection="1">
      <alignment horizontal="center" vertical="center"/>
      <protection locked="0" hidden="1"/>
    </xf>
    <xf numFmtId="0" fontId="8" fillId="2" borderId="39" xfId="0" applyFont="1" applyFill="1" applyBorder="1" applyAlignment="1">
      <alignment horizontal="center" vertical="center"/>
    </xf>
    <xf numFmtId="0" fontId="9" fillId="0" borderId="40" xfId="0" applyFont="1" applyBorder="1" applyAlignment="1" applyProtection="1">
      <alignment horizontal="right" vertical="center"/>
      <protection locked="0" hidden="1"/>
    </xf>
    <xf numFmtId="0" fontId="9" fillId="0" borderId="41" xfId="0" applyFont="1" applyBorder="1" applyAlignment="1" applyProtection="1">
      <alignment horizontal="right" vertical="center"/>
      <protection locked="0" hidden="1"/>
    </xf>
    <xf numFmtId="0" fontId="9" fillId="0" borderId="42" xfId="0" applyFont="1" applyBorder="1" applyAlignment="1" applyProtection="1">
      <alignment horizontal="right" vertical="center"/>
      <protection locked="0" hidden="1"/>
    </xf>
    <xf numFmtId="0" fontId="9" fillId="0" borderId="43" xfId="0" applyFont="1" applyBorder="1" applyAlignment="1" applyProtection="1">
      <alignment horizontal="right" vertical="center"/>
      <protection locked="0" hidden="1"/>
    </xf>
    <xf numFmtId="0" fontId="9" fillId="0" borderId="44" xfId="0" applyFont="1" applyBorder="1" applyAlignment="1" applyProtection="1">
      <alignment horizontal="right" vertical="center"/>
      <protection locked="0" hidden="1"/>
    </xf>
    <xf numFmtId="0" fontId="9" fillId="0" borderId="45" xfId="0" applyFont="1" applyBorder="1" applyAlignment="1" applyProtection="1">
      <alignment horizontal="right" vertical="center"/>
      <protection locked="0" hidden="1"/>
    </xf>
    <xf numFmtId="0" fontId="9" fillId="0" borderId="46" xfId="0" applyFont="1" applyBorder="1" applyAlignment="1" applyProtection="1">
      <alignment horizontal="right" vertical="center"/>
      <protection locked="0" hidden="1"/>
    </xf>
    <xf numFmtId="0" fontId="9" fillId="0" borderId="47" xfId="0" applyFont="1" applyBorder="1" applyAlignment="1" applyProtection="1">
      <alignment horizontal="right" vertical="center"/>
      <protection locked="0" hidden="1"/>
    </xf>
    <xf numFmtId="0" fontId="9" fillId="0" borderId="48" xfId="0" applyFont="1" applyBorder="1" applyAlignment="1" applyProtection="1">
      <alignment horizontal="right" vertical="center"/>
      <protection locked="0" hidden="1"/>
    </xf>
    <xf numFmtId="0" fontId="9" fillId="0" borderId="49" xfId="0" applyFont="1" applyBorder="1" applyAlignment="1" applyProtection="1">
      <alignment horizontal="right" vertical="center"/>
      <protection locked="0" hidden="1"/>
    </xf>
    <xf numFmtId="0" fontId="7" fillId="0" borderId="0" xfId="0" applyFont="1" applyAlignment="1">
      <alignment horizontal="right" vertical="center"/>
    </xf>
    <xf numFmtId="0" fontId="8" fillId="2" borderId="50" xfId="0" applyFont="1" applyFill="1" applyBorder="1" applyAlignment="1">
      <alignment horizontal="center" vertical="center"/>
    </xf>
    <xf numFmtId="0" fontId="9" fillId="0" borderId="51" xfId="0" applyFont="1" applyBorder="1" applyAlignment="1" applyProtection="1">
      <alignment horizontal="left" vertical="center" shrinkToFit="1"/>
      <protection locked="0" hidden="1"/>
    </xf>
    <xf numFmtId="0" fontId="9" fillId="0" borderId="0" xfId="0" applyFont="1" applyBorder="1" applyAlignment="1" applyProtection="1">
      <alignment horizontal="left" vertical="center" shrinkToFit="1"/>
      <protection locked="0" hidden="1"/>
    </xf>
    <xf numFmtId="0" fontId="9" fillId="0" borderId="52" xfId="0" applyFont="1" applyBorder="1" applyAlignment="1" applyProtection="1">
      <alignment horizontal="left" vertical="center" shrinkToFit="1"/>
      <protection locked="0" hidden="1"/>
    </xf>
    <xf numFmtId="0" fontId="9" fillId="0" borderId="4" xfId="0" applyFont="1" applyBorder="1" applyAlignment="1" applyProtection="1">
      <alignment horizontal="left" vertical="center" shrinkToFit="1"/>
      <protection locked="0" hidden="1"/>
    </xf>
    <xf numFmtId="0" fontId="9" fillId="0" borderId="1" xfId="0" applyFont="1" applyBorder="1" applyAlignment="1" applyProtection="1">
      <alignment horizontal="left" vertical="center" shrinkToFit="1"/>
      <protection locked="0" hidden="1"/>
    </xf>
    <xf numFmtId="0" fontId="9" fillId="0" borderId="2" xfId="0" applyFont="1" applyBorder="1" applyAlignment="1" applyProtection="1">
      <alignment horizontal="left" vertical="center" shrinkToFit="1"/>
      <protection locked="0" hidden="1"/>
    </xf>
    <xf numFmtId="0" fontId="9" fillId="0" borderId="9" xfId="0" applyFont="1" applyBorder="1" applyAlignment="1" applyProtection="1">
      <alignment horizontal="left" vertical="center" shrinkToFit="1"/>
      <protection locked="0" hidden="1"/>
    </xf>
    <xf numFmtId="0" fontId="9" fillId="0" borderId="53" xfId="0" applyFont="1" applyBorder="1" applyAlignment="1" applyProtection="1">
      <alignment horizontal="left" vertical="center" shrinkToFit="1"/>
      <protection locked="0" hidden="1"/>
    </xf>
    <xf numFmtId="0" fontId="8" fillId="2" borderId="34" xfId="0" applyFont="1" applyFill="1" applyBorder="1" applyAlignment="1">
      <alignment horizontal="center" vertical="center"/>
    </xf>
    <xf numFmtId="0" fontId="9" fillId="0" borderId="54" xfId="0" applyFont="1" applyBorder="1" applyAlignment="1" applyProtection="1">
      <alignment horizontal="left" vertical="center" shrinkToFit="1"/>
      <protection locked="0" hidden="1"/>
    </xf>
    <xf numFmtId="0" fontId="9" fillId="0" borderId="13" xfId="0" applyFont="1" applyBorder="1" applyAlignment="1" applyProtection="1">
      <alignment horizontal="left" vertical="center" shrinkToFit="1"/>
      <protection locked="0" hidden="1"/>
    </xf>
    <xf numFmtId="0" fontId="9" fillId="0" borderId="55" xfId="0" applyFont="1" applyBorder="1" applyAlignment="1" applyProtection="1">
      <alignment horizontal="left" vertical="center" shrinkToFit="1"/>
      <protection locked="0" hidden="1"/>
    </xf>
    <xf numFmtId="0" fontId="9" fillId="0" borderId="11" xfId="0" applyFont="1" applyBorder="1" applyAlignment="1" applyProtection="1">
      <alignment horizontal="left" vertical="center" shrinkToFit="1"/>
      <protection locked="0" hidden="1"/>
    </xf>
    <xf numFmtId="0" fontId="9" fillId="0" borderId="36" xfId="0" applyFont="1" applyBorder="1" applyAlignment="1" applyProtection="1">
      <alignment horizontal="left" vertical="center" shrinkToFit="1"/>
      <protection locked="0" hidden="1"/>
    </xf>
    <xf numFmtId="0" fontId="9" fillId="0" borderId="37" xfId="0" applyFont="1" applyBorder="1" applyAlignment="1" applyProtection="1">
      <alignment horizontal="left" vertical="center" shrinkToFit="1"/>
      <protection locked="0" hidden="1"/>
    </xf>
    <xf numFmtId="0" fontId="9" fillId="0" borderId="10" xfId="0" applyFont="1" applyBorder="1" applyAlignment="1" applyProtection="1">
      <alignment horizontal="left" vertical="center" shrinkToFit="1"/>
      <protection locked="0" hidden="1"/>
    </xf>
    <xf numFmtId="0" fontId="9" fillId="0" borderId="56" xfId="0" applyFont="1" applyBorder="1" applyAlignment="1" applyProtection="1">
      <alignment horizontal="left" vertical="center" shrinkToFit="1"/>
      <protection locked="0" hidden="1"/>
    </xf>
    <xf numFmtId="0" fontId="8" fillId="2" borderId="57" xfId="0" applyFont="1" applyFill="1" applyBorder="1" applyAlignment="1">
      <alignment horizontal="center" vertical="center"/>
    </xf>
    <xf numFmtId="38" fontId="7" fillId="0" borderId="58" xfId="1" applyFont="1" applyBorder="1" applyProtection="1">
      <alignment vertical="center"/>
      <protection locked="0" hidden="1"/>
    </xf>
    <xf numFmtId="38" fontId="7" fillId="0" borderId="59" xfId="1" applyFont="1" applyBorder="1" applyProtection="1">
      <alignment vertical="center"/>
      <protection locked="0" hidden="1"/>
    </xf>
    <xf numFmtId="38" fontId="7" fillId="0" borderId="60" xfId="1" applyFont="1" applyBorder="1" applyProtection="1">
      <alignment vertical="center"/>
      <protection locked="0" hidden="1"/>
    </xf>
    <xf numFmtId="38" fontId="7" fillId="0" borderId="61" xfId="1" applyFont="1" applyBorder="1" applyProtection="1">
      <alignment vertical="center"/>
      <protection locked="0" hidden="1"/>
    </xf>
    <xf numFmtId="38" fontId="7" fillId="0" borderId="62" xfId="1" applyFont="1" applyBorder="1" applyProtection="1">
      <alignment vertical="center"/>
      <protection locked="0" hidden="1"/>
    </xf>
    <xf numFmtId="0" fontId="7" fillId="0" borderId="58" xfId="0" applyFont="1" applyBorder="1" applyProtection="1">
      <alignment vertical="center"/>
      <protection locked="0" hidden="1"/>
    </xf>
    <xf numFmtId="0" fontId="7" fillId="0" borderId="59" xfId="0" applyFont="1" applyBorder="1" applyProtection="1">
      <alignment vertical="center"/>
      <protection locked="0" hidden="1"/>
    </xf>
    <xf numFmtId="0" fontId="7" fillId="0" borderId="60" xfId="0" applyFont="1" applyBorder="1" applyProtection="1">
      <alignment vertical="center"/>
      <protection locked="0" hidden="1"/>
    </xf>
    <xf numFmtId="0" fontId="7" fillId="0" borderId="61" xfId="0" applyFont="1" applyBorder="1" applyProtection="1">
      <alignment vertical="center"/>
      <protection locked="0" hidden="1"/>
    </xf>
    <xf numFmtId="0" fontId="7" fillId="0" borderId="62" xfId="0" applyFont="1" applyBorder="1" applyProtection="1">
      <alignment vertical="center"/>
      <protection locked="0" hidden="1"/>
    </xf>
    <xf numFmtId="38" fontId="7" fillId="3" borderId="63" xfId="1" applyFont="1" applyFill="1" applyBorder="1" applyProtection="1">
      <alignment vertical="center"/>
      <protection locked="0" hidden="1"/>
    </xf>
    <xf numFmtId="38" fontId="7" fillId="3" borderId="64" xfId="1" applyFont="1" applyFill="1" applyBorder="1" applyProtection="1">
      <alignment vertical="center"/>
      <protection locked="0" hidden="1"/>
    </xf>
    <xf numFmtId="38" fontId="7" fillId="3" borderId="32" xfId="1" applyFont="1" applyFill="1" applyBorder="1" applyProtection="1">
      <alignment vertical="center"/>
      <protection locked="0" hidden="1"/>
    </xf>
    <xf numFmtId="38" fontId="7" fillId="3" borderId="28" xfId="1" applyFont="1" applyFill="1" applyBorder="1" applyProtection="1">
      <alignment vertical="center"/>
      <protection locked="0" hidden="1"/>
    </xf>
    <xf numFmtId="38" fontId="7" fillId="3" borderId="65" xfId="1" applyFont="1" applyFill="1" applyBorder="1" applyProtection="1">
      <alignment vertical="center"/>
      <protection locked="0" hidden="1"/>
    </xf>
    <xf numFmtId="0" fontId="7" fillId="0" borderId="66" xfId="0" applyFont="1" applyBorder="1" applyAlignment="1" applyProtection="1">
      <alignment horizontal="center" vertical="center"/>
      <protection locked="0" hidden="1"/>
    </xf>
    <xf numFmtId="0" fontId="8" fillId="2" borderId="67" xfId="0" applyFont="1" applyFill="1" applyBorder="1" applyAlignment="1">
      <alignment horizontal="center" vertical="center"/>
    </xf>
    <xf numFmtId="38" fontId="7" fillId="3" borderId="68" xfId="1" applyFont="1" applyFill="1" applyBorder="1" applyAlignment="1" applyProtection="1">
      <alignment horizontal="right" vertical="center"/>
      <protection locked="0" hidden="1"/>
    </xf>
    <xf numFmtId="38" fontId="7" fillId="3" borderId="69" xfId="1" applyFont="1" applyFill="1" applyBorder="1" applyAlignment="1" applyProtection="1">
      <alignment horizontal="right" vertical="center"/>
      <protection locked="0" hidden="1"/>
    </xf>
    <xf numFmtId="38" fontId="7" fillId="3" borderId="70" xfId="1" applyFont="1" applyFill="1" applyBorder="1" applyAlignment="1" applyProtection="1">
      <alignment horizontal="right" vertical="center"/>
      <protection locked="0" hidden="1"/>
    </xf>
    <xf numFmtId="38" fontId="7" fillId="3" borderId="71" xfId="1" applyFont="1" applyFill="1" applyBorder="1" applyAlignment="1" applyProtection="1">
      <alignment horizontal="right" vertical="center"/>
      <protection locked="0" hidden="1"/>
    </xf>
    <xf numFmtId="38" fontId="7" fillId="3" borderId="66" xfId="1" applyFont="1" applyFill="1" applyBorder="1" applyProtection="1">
      <alignment vertical="center"/>
      <protection locked="0" hidden="1"/>
    </xf>
    <xf numFmtId="38" fontId="7" fillId="3" borderId="35" xfId="1" applyFont="1" applyFill="1" applyBorder="1" applyAlignment="1" applyProtection="1">
      <alignment horizontal="right" vertical="center"/>
      <protection locked="0" hidden="1"/>
    </xf>
    <xf numFmtId="38" fontId="7" fillId="3" borderId="13" xfId="1" applyFont="1" applyFill="1" applyBorder="1" applyAlignment="1" applyProtection="1">
      <alignment horizontal="right" vertical="center"/>
      <protection locked="0" hidden="1"/>
    </xf>
    <xf numFmtId="38" fontId="7" fillId="3" borderId="36" xfId="1" applyFont="1" applyFill="1" applyBorder="1" applyAlignment="1" applyProtection="1">
      <alignment horizontal="right" vertical="center"/>
      <protection locked="0" hidden="1"/>
    </xf>
    <xf numFmtId="38" fontId="7" fillId="3" borderId="37" xfId="1" applyFont="1" applyFill="1" applyBorder="1" applyAlignment="1" applyProtection="1">
      <alignment horizontal="right" vertical="center"/>
      <protection locked="0" hidden="1"/>
    </xf>
    <xf numFmtId="38" fontId="7" fillId="3" borderId="72" xfId="1" applyFont="1" applyFill="1" applyBorder="1" applyProtection="1">
      <alignment vertical="center"/>
      <protection locked="0" hidden="1"/>
    </xf>
    <xf numFmtId="38" fontId="7" fillId="3" borderId="61" xfId="1" applyFont="1" applyFill="1" applyBorder="1" applyAlignment="1" applyProtection="1">
      <alignment horizontal="right" vertical="center"/>
      <protection locked="0" hidden="1"/>
    </xf>
    <xf numFmtId="38" fontId="7" fillId="3" borderId="73" xfId="1" applyFont="1" applyFill="1" applyBorder="1" applyAlignment="1" applyProtection="1">
      <alignment horizontal="right" vertical="center"/>
      <protection locked="0" hidden="1"/>
    </xf>
    <xf numFmtId="38" fontId="7" fillId="3" borderId="74" xfId="1" applyFont="1" applyFill="1" applyBorder="1" applyAlignment="1" applyProtection="1">
      <alignment horizontal="right" vertical="center"/>
      <protection locked="0" hidden="1"/>
    </xf>
    <xf numFmtId="38" fontId="7" fillId="3" borderId="75" xfId="1" applyFont="1" applyFill="1" applyBorder="1" applyAlignment="1" applyProtection="1">
      <alignment horizontal="right" vertical="center"/>
      <protection locked="0" hidden="1"/>
    </xf>
    <xf numFmtId="38" fontId="7" fillId="3" borderId="76" xfId="1" applyFont="1" applyFill="1" applyBorder="1" applyProtection="1">
      <alignment vertical="center"/>
      <protection locked="0" hidden="1"/>
    </xf>
    <xf numFmtId="0" fontId="8" fillId="2" borderId="77" xfId="0" applyFont="1" applyFill="1" applyBorder="1" applyAlignment="1">
      <alignment horizontal="center" vertical="center"/>
    </xf>
    <xf numFmtId="38" fontId="7" fillId="3" borderId="78" xfId="1" applyFont="1" applyFill="1" applyBorder="1" applyAlignment="1" applyProtection="1">
      <alignment horizontal="right" vertical="center"/>
      <protection locked="0" hidden="1"/>
    </xf>
    <xf numFmtId="38" fontId="7" fillId="3" borderId="79" xfId="1" applyFont="1" applyFill="1" applyBorder="1" applyAlignment="1" applyProtection="1">
      <alignment horizontal="right" vertical="center"/>
      <protection locked="0" hidden="1"/>
    </xf>
    <xf numFmtId="38" fontId="7" fillId="3" borderId="80" xfId="1" applyFont="1" applyFill="1" applyBorder="1" applyAlignment="1" applyProtection="1">
      <alignment horizontal="right" vertical="center"/>
      <protection locked="0" hidden="1"/>
    </xf>
    <xf numFmtId="38" fontId="7" fillId="3" borderId="81" xfId="1" applyFont="1" applyFill="1" applyBorder="1" applyAlignment="1" applyProtection="1">
      <alignment horizontal="right" vertical="center"/>
      <protection locked="0" hidden="1"/>
    </xf>
    <xf numFmtId="38" fontId="10" fillId="3" borderId="82" xfId="1" applyFont="1" applyFill="1" applyBorder="1" applyProtection="1">
      <alignment vertical="center"/>
      <protection locked="0" hidden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T50"/>
  <sheetViews>
    <sheetView tabSelected="1" workbookViewId="0">
      <selection activeCell="J22" sqref="J22"/>
    </sheetView>
  </sheetViews>
  <sheetFormatPr defaultRowHeight="14.25"/>
  <cols>
    <col min="1" max="21" width="4.125" style="1" customWidth="1"/>
    <col min="22" max="16384" width="9" style="1" customWidth="1"/>
  </cols>
  <sheetData>
    <row r="1" spans="1:19">
      <c r="A1" s="1" t="s">
        <v>37</v>
      </c>
    </row>
    <row r="2" spans="1:19">
      <c r="A2" s="2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9"/>
    </row>
    <row r="3" spans="1:1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9"/>
    </row>
    <row r="4" spans="1:1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9"/>
    </row>
    <row r="6" spans="1:19">
      <c r="N6" s="1" t="s">
        <v>14</v>
      </c>
      <c r="P6" s="1" t="s">
        <v>11</v>
      </c>
      <c r="R6" s="1" t="s">
        <v>17</v>
      </c>
    </row>
    <row r="7" spans="1:19">
      <c r="B7" s="3"/>
      <c r="D7" s="3"/>
    </row>
    <row r="9" spans="1:19">
      <c r="B9" s="1" t="s">
        <v>9</v>
      </c>
    </row>
    <row r="12" spans="1:19">
      <c r="J12" s="1" t="s">
        <v>30</v>
      </c>
    </row>
    <row r="13" spans="1:19">
      <c r="J13" s="1" t="s">
        <v>22</v>
      </c>
    </row>
    <row r="14" spans="1:19">
      <c r="J14" s="1" t="s">
        <v>16</v>
      </c>
    </row>
    <row r="15" spans="1:19">
      <c r="J15" s="1" t="s">
        <v>2</v>
      </c>
    </row>
    <row r="18" spans="2:13">
      <c r="B18" s="1" t="s">
        <v>18</v>
      </c>
    </row>
    <row r="22" spans="2:13">
      <c r="F22" s="4" t="s">
        <v>19</v>
      </c>
      <c r="G22" s="4"/>
      <c r="K22" s="1" t="s">
        <v>14</v>
      </c>
      <c r="M22" s="1" t="s">
        <v>0</v>
      </c>
    </row>
    <row r="25" spans="2:13" ht="24.75">
      <c r="F25" s="5" t="s">
        <v>23</v>
      </c>
      <c r="G25" s="5"/>
      <c r="I25" s="16" t="str">
        <f>利用者明細!Q38</f>
        <v/>
      </c>
      <c r="J25" s="16"/>
      <c r="K25" s="16"/>
      <c r="L25" s="16"/>
      <c r="M25" s="1" t="s">
        <v>24</v>
      </c>
    </row>
    <row r="26" spans="2:13">
      <c r="F26" s="6"/>
      <c r="G26" s="6"/>
      <c r="H26" s="6"/>
      <c r="I26" s="6"/>
      <c r="J26" s="6"/>
      <c r="K26" s="6"/>
      <c r="L26" s="6"/>
      <c r="M26" s="6"/>
    </row>
    <row r="28" spans="2:13">
      <c r="F28" s="1" t="s">
        <v>31</v>
      </c>
      <c r="G28" s="1" t="s">
        <v>32</v>
      </c>
    </row>
    <row r="33" spans="3:20">
      <c r="H33" s="1" t="s">
        <v>5</v>
      </c>
    </row>
    <row r="34" spans="3:20"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34"/>
    </row>
    <row r="35" spans="3:20">
      <c r="F35" s="7"/>
      <c r="G35" s="9" t="s">
        <v>25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30"/>
      <c r="T35" s="34"/>
    </row>
    <row r="36" spans="3:20">
      <c r="F36" s="7"/>
      <c r="G36" s="9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30"/>
    </row>
    <row r="37" spans="3:20">
      <c r="F37" s="7"/>
      <c r="G37" s="10" t="s">
        <v>27</v>
      </c>
      <c r="H37" s="15"/>
      <c r="I37" s="15"/>
      <c r="J37" s="17"/>
      <c r="K37" s="23"/>
      <c r="L37" s="26"/>
      <c r="M37" s="26"/>
      <c r="N37" s="26"/>
      <c r="O37" s="26"/>
      <c r="P37" s="26"/>
      <c r="Q37" s="26"/>
      <c r="R37" s="26"/>
      <c r="S37" s="31"/>
    </row>
    <row r="38" spans="3:20">
      <c r="F38" s="7"/>
      <c r="G38" s="11"/>
      <c r="H38" s="13"/>
      <c r="I38" s="13"/>
      <c r="J38" s="18"/>
      <c r="K38" s="24"/>
      <c r="L38" s="27"/>
      <c r="M38" s="27"/>
      <c r="N38" s="27"/>
      <c r="O38" s="27"/>
      <c r="P38" s="27"/>
      <c r="Q38" s="27"/>
      <c r="R38" s="27"/>
      <c r="S38" s="32"/>
    </row>
    <row r="39" spans="3:20">
      <c r="F39" s="7"/>
      <c r="G39" s="12" t="s">
        <v>39</v>
      </c>
      <c r="H39" s="12"/>
      <c r="I39" s="12"/>
      <c r="J39" s="19"/>
      <c r="K39" s="9"/>
      <c r="L39" s="4"/>
      <c r="M39" s="4"/>
      <c r="N39" s="4"/>
      <c r="O39" s="4"/>
      <c r="P39" s="4"/>
      <c r="Q39" s="4"/>
      <c r="R39" s="4"/>
      <c r="S39" s="30"/>
    </row>
    <row r="40" spans="3:20">
      <c r="F40" s="7"/>
      <c r="G40" s="13"/>
      <c r="H40" s="13"/>
      <c r="I40" s="13"/>
      <c r="J40" s="20"/>
      <c r="K40" s="9"/>
      <c r="L40" s="4"/>
      <c r="M40" s="4"/>
      <c r="N40" s="4"/>
      <c r="O40" s="4"/>
      <c r="P40" s="4"/>
      <c r="Q40" s="4"/>
      <c r="R40" s="4"/>
      <c r="S40" s="30"/>
    </row>
    <row r="41" spans="3:20">
      <c r="F41" s="7"/>
      <c r="G41" s="12" t="s">
        <v>28</v>
      </c>
      <c r="H41" s="12"/>
      <c r="I41" s="12"/>
      <c r="J41" s="21"/>
      <c r="K41" s="23"/>
      <c r="L41" s="26"/>
      <c r="M41" s="26"/>
      <c r="N41" s="26"/>
      <c r="O41" s="26"/>
      <c r="P41" s="26"/>
      <c r="Q41" s="26"/>
      <c r="R41" s="26"/>
      <c r="S41" s="31"/>
    </row>
    <row r="42" spans="3:20">
      <c r="F42" s="7"/>
      <c r="G42" s="14" t="s">
        <v>29</v>
      </c>
      <c r="H42" s="14"/>
      <c r="I42" s="14"/>
      <c r="J42" s="22"/>
      <c r="K42" s="25"/>
      <c r="L42" s="28"/>
      <c r="M42" s="28"/>
      <c r="N42" s="28"/>
      <c r="O42" s="28"/>
      <c r="P42" s="28"/>
      <c r="Q42" s="28"/>
      <c r="R42" s="28"/>
      <c r="S42" s="33"/>
    </row>
    <row r="43" spans="3:20">
      <c r="F43" s="7"/>
      <c r="G43" s="13"/>
      <c r="H43" s="13"/>
      <c r="I43" s="13"/>
      <c r="J43" s="18"/>
      <c r="K43" s="24"/>
      <c r="L43" s="27"/>
      <c r="M43" s="27"/>
      <c r="N43" s="27"/>
      <c r="O43" s="27"/>
      <c r="P43" s="27"/>
      <c r="Q43" s="27"/>
      <c r="R43" s="27"/>
      <c r="S43" s="32"/>
    </row>
    <row r="46" spans="3:20">
      <c r="C46" s="1" t="s">
        <v>45</v>
      </c>
    </row>
    <row r="48" spans="3:20">
      <c r="D48" s="1" t="s">
        <v>15</v>
      </c>
    </row>
    <row r="50" spans="4:4">
      <c r="D50" s="1" t="s">
        <v>26</v>
      </c>
    </row>
  </sheetData>
  <mergeCells count="13">
    <mergeCell ref="F22:G22"/>
    <mergeCell ref="F25:G25"/>
    <mergeCell ref="I25:L25"/>
    <mergeCell ref="G41:J41"/>
    <mergeCell ref="K41:S41"/>
    <mergeCell ref="A2:S4"/>
    <mergeCell ref="G35:S36"/>
    <mergeCell ref="G37:J38"/>
    <mergeCell ref="K37:S38"/>
    <mergeCell ref="G39:J40"/>
    <mergeCell ref="K39:S40"/>
    <mergeCell ref="G42:J43"/>
    <mergeCell ref="K42:S43"/>
  </mergeCells>
  <phoneticPr fontId="1" type="Hiragana"/>
  <printOptions horizontalCentered="1"/>
  <pageMargins left="0.59055118110236215" right="0.19685039370078736" top="0.78740157480314943" bottom="0.78740157480314943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38"/>
  <sheetViews>
    <sheetView workbookViewId="0">
      <selection activeCell="O8" sqref="O8:O10"/>
    </sheetView>
  </sheetViews>
  <sheetFormatPr defaultRowHeight="14.25"/>
  <cols>
    <col min="1" max="1" width="11.375" style="35" customWidth="1"/>
    <col min="2" max="2" width="17" style="35" customWidth="1"/>
    <col min="3" max="4" width="8.625" style="35" customWidth="1"/>
    <col min="5" max="5" width="4.125" style="35" customWidth="1"/>
    <col min="6" max="6" width="6.625" style="35" customWidth="1"/>
    <col min="7" max="10" width="4.125" style="35" customWidth="1"/>
    <col min="11" max="11" width="9.625" style="35" customWidth="1"/>
    <col min="12" max="12" width="6.625" style="35" customWidth="1"/>
    <col min="13" max="13" width="9.625" style="35" customWidth="1"/>
    <col min="14" max="14" width="10.625" style="35" customWidth="1"/>
    <col min="15" max="17" width="11.125" style="35" customWidth="1"/>
    <col min="18" max="16384" width="9" style="35" customWidth="1"/>
  </cols>
  <sheetData>
    <row r="1" spans="1:17">
      <c r="A1" s="35" t="s">
        <v>40</v>
      </c>
    </row>
    <row r="3" spans="1:17">
      <c r="B3" s="43" t="s">
        <v>20</v>
      </c>
      <c r="F3" s="74" t="str">
        <f>IF(請求書!H21=0,"",請求書!H21)</f>
        <v/>
      </c>
      <c r="G3" s="35" t="str">
        <f>IF(請求書!J22=0,"",請求書!J22)</f>
        <v/>
      </c>
      <c r="H3" s="35" t="s">
        <v>14</v>
      </c>
      <c r="I3" s="35" t="str">
        <f>IF(請求書!L22=0,"",請求書!L22)</f>
        <v/>
      </c>
      <c r="J3" s="35" t="s">
        <v>44</v>
      </c>
      <c r="O3" s="35" t="s">
        <v>34</v>
      </c>
    </row>
    <row r="4" spans="1:17">
      <c r="O4" s="35" t="s">
        <v>33</v>
      </c>
    </row>
    <row r="5" spans="1:17">
      <c r="O5" s="35" t="s">
        <v>35</v>
      </c>
    </row>
    <row r="6" spans="1:17" ht="15"/>
    <row r="7" spans="1:17" ht="26.25" customHeight="1">
      <c r="A7" s="36" t="s">
        <v>6</v>
      </c>
      <c r="B7" s="44" t="s">
        <v>10</v>
      </c>
      <c r="C7" s="51" t="s">
        <v>3</v>
      </c>
      <c r="D7" s="57" t="s">
        <v>1</v>
      </c>
      <c r="E7" s="63" t="s">
        <v>8</v>
      </c>
      <c r="F7" s="75"/>
      <c r="G7" s="75"/>
      <c r="H7" s="75"/>
      <c r="I7" s="75"/>
      <c r="J7" s="84"/>
      <c r="K7" s="93" t="s">
        <v>42</v>
      </c>
      <c r="L7" s="93" t="s">
        <v>41</v>
      </c>
      <c r="M7" s="44" t="s">
        <v>21</v>
      </c>
      <c r="N7" s="110" t="s">
        <v>43</v>
      </c>
      <c r="O7" s="84" t="s">
        <v>4</v>
      </c>
      <c r="P7" s="93" t="s">
        <v>12</v>
      </c>
      <c r="Q7" s="126" t="s">
        <v>7</v>
      </c>
    </row>
    <row r="8" spans="1:17" ht="15" customHeight="1">
      <c r="A8" s="37"/>
      <c r="B8" s="45"/>
      <c r="C8" s="52"/>
      <c r="D8" s="58"/>
      <c r="E8" s="64"/>
      <c r="F8" s="76"/>
      <c r="G8" s="76"/>
      <c r="H8" s="76"/>
      <c r="I8" s="76"/>
      <c r="J8" s="85"/>
      <c r="K8" s="94"/>
      <c r="L8" s="99"/>
      <c r="M8" s="104">
        <f t="shared" ref="M8:M37" si="0">K8*L8</f>
        <v>0</v>
      </c>
      <c r="N8" s="111">
        <f>SUM(M8:M10)</f>
        <v>0</v>
      </c>
      <c r="O8" s="116">
        <f>MIN(N8*(D8/10),(5000*(D8/10)))</f>
        <v>0</v>
      </c>
      <c r="P8" s="121">
        <f>MAX(N8-5000,0)</f>
        <v>0</v>
      </c>
      <c r="Q8" s="127">
        <f>N8-O8-P8</f>
        <v>0</v>
      </c>
    </row>
    <row r="9" spans="1:17" ht="15" customHeight="1">
      <c r="A9" s="38"/>
      <c r="B9" s="46"/>
      <c r="C9" s="53"/>
      <c r="D9" s="59"/>
      <c r="E9" s="65"/>
      <c r="F9" s="77"/>
      <c r="G9" s="77"/>
      <c r="H9" s="77"/>
      <c r="I9" s="77"/>
      <c r="J9" s="86"/>
      <c r="K9" s="94"/>
      <c r="L9" s="99"/>
      <c r="M9" s="104">
        <f t="shared" si="0"/>
        <v>0</v>
      </c>
      <c r="N9" s="112"/>
      <c r="O9" s="117"/>
      <c r="P9" s="122"/>
      <c r="Q9" s="128"/>
    </row>
    <row r="10" spans="1:17" ht="15" customHeight="1">
      <c r="A10" s="39"/>
      <c r="B10" s="47"/>
      <c r="C10" s="54"/>
      <c r="D10" s="60"/>
      <c r="E10" s="66"/>
      <c r="F10" s="78"/>
      <c r="G10" s="78"/>
      <c r="H10" s="78"/>
      <c r="I10" s="78"/>
      <c r="J10" s="87"/>
      <c r="K10" s="95"/>
      <c r="L10" s="100"/>
      <c r="M10" s="105">
        <f t="shared" si="0"/>
        <v>0</v>
      </c>
      <c r="N10" s="113"/>
      <c r="O10" s="118"/>
      <c r="P10" s="123"/>
      <c r="Q10" s="129"/>
    </row>
    <row r="11" spans="1:17" ht="15" customHeight="1">
      <c r="A11" s="38"/>
      <c r="B11" s="46"/>
      <c r="C11" s="53"/>
      <c r="D11" s="59"/>
      <c r="E11" s="67"/>
      <c r="F11" s="76"/>
      <c r="G11" s="76"/>
      <c r="H11" s="76"/>
      <c r="I11" s="76"/>
      <c r="J11" s="85"/>
      <c r="K11" s="96"/>
      <c r="L11" s="101"/>
      <c r="M11" s="106">
        <f t="shared" si="0"/>
        <v>0</v>
      </c>
      <c r="N11" s="112">
        <f>SUM(M11:M13)</f>
        <v>0</v>
      </c>
      <c r="O11" s="117">
        <f>MIN(N11*(D11/10),(5000*(D11/10)))</f>
        <v>0</v>
      </c>
      <c r="P11" s="122">
        <f>MAX(N11-5000,0)</f>
        <v>0</v>
      </c>
      <c r="Q11" s="128">
        <f>N11-O11-P11</f>
        <v>0</v>
      </c>
    </row>
    <row r="12" spans="1:17" ht="15" customHeight="1">
      <c r="A12" s="38"/>
      <c r="B12" s="46"/>
      <c r="C12" s="53"/>
      <c r="D12" s="59"/>
      <c r="E12" s="68"/>
      <c r="F12" s="79"/>
      <c r="G12" s="79"/>
      <c r="H12" s="79"/>
      <c r="I12" s="79"/>
      <c r="J12" s="88"/>
      <c r="K12" s="94"/>
      <c r="L12" s="99"/>
      <c r="M12" s="104">
        <f t="shared" si="0"/>
        <v>0</v>
      </c>
      <c r="N12" s="112"/>
      <c r="O12" s="117"/>
      <c r="P12" s="122"/>
      <c r="Q12" s="128"/>
    </row>
    <row r="13" spans="1:17" ht="15" customHeight="1">
      <c r="A13" s="39"/>
      <c r="B13" s="47"/>
      <c r="C13" s="54"/>
      <c r="D13" s="60"/>
      <c r="E13" s="66"/>
      <c r="F13" s="80"/>
      <c r="G13" s="80"/>
      <c r="H13" s="80"/>
      <c r="I13" s="80"/>
      <c r="J13" s="89"/>
      <c r="K13" s="95"/>
      <c r="L13" s="100"/>
      <c r="M13" s="105">
        <f t="shared" si="0"/>
        <v>0</v>
      </c>
      <c r="N13" s="113"/>
      <c r="O13" s="118"/>
      <c r="P13" s="123"/>
      <c r="Q13" s="129"/>
    </row>
    <row r="14" spans="1:17" ht="15" customHeight="1">
      <c r="A14" s="38"/>
      <c r="B14" s="46"/>
      <c r="C14" s="53"/>
      <c r="D14" s="59"/>
      <c r="E14" s="65"/>
      <c r="F14" s="81"/>
      <c r="G14" s="81"/>
      <c r="H14" s="81"/>
      <c r="I14" s="81"/>
      <c r="J14" s="90"/>
      <c r="K14" s="96"/>
      <c r="L14" s="101"/>
      <c r="M14" s="106">
        <f t="shared" si="0"/>
        <v>0</v>
      </c>
      <c r="N14" s="112">
        <f>SUM(M14:M16)</f>
        <v>0</v>
      </c>
      <c r="O14" s="117">
        <f>MIN(N14*(D14/10),(5000*(D14/10)))</f>
        <v>0</v>
      </c>
      <c r="P14" s="122">
        <f>MAX(N14-5000,0)</f>
        <v>0</v>
      </c>
      <c r="Q14" s="128">
        <f>N14-O14-P14</f>
        <v>0</v>
      </c>
    </row>
    <row r="15" spans="1:17" ht="15" customHeight="1">
      <c r="A15" s="38"/>
      <c r="B15" s="46"/>
      <c r="C15" s="53"/>
      <c r="D15" s="59"/>
      <c r="E15" s="67"/>
      <c r="F15" s="82"/>
      <c r="G15" s="82"/>
      <c r="H15" s="82"/>
      <c r="I15" s="82"/>
      <c r="J15" s="91"/>
      <c r="K15" s="94"/>
      <c r="L15" s="99"/>
      <c r="M15" s="104">
        <f t="shared" si="0"/>
        <v>0</v>
      </c>
      <c r="N15" s="112"/>
      <c r="O15" s="117"/>
      <c r="P15" s="122"/>
      <c r="Q15" s="128"/>
    </row>
    <row r="16" spans="1:17" ht="15" customHeight="1">
      <c r="A16" s="39"/>
      <c r="B16" s="47"/>
      <c r="C16" s="54"/>
      <c r="D16" s="60"/>
      <c r="E16" s="69"/>
      <c r="F16" s="78"/>
      <c r="G16" s="78"/>
      <c r="H16" s="78"/>
      <c r="I16" s="78"/>
      <c r="J16" s="87"/>
      <c r="K16" s="95"/>
      <c r="L16" s="100"/>
      <c r="M16" s="105">
        <f t="shared" si="0"/>
        <v>0</v>
      </c>
      <c r="N16" s="113"/>
      <c r="O16" s="118"/>
      <c r="P16" s="123"/>
      <c r="Q16" s="129"/>
    </row>
    <row r="17" spans="1:17" ht="15" customHeight="1">
      <c r="A17" s="38"/>
      <c r="B17" s="46"/>
      <c r="C17" s="53"/>
      <c r="D17" s="59"/>
      <c r="E17" s="67"/>
      <c r="F17" s="76"/>
      <c r="G17" s="76"/>
      <c r="H17" s="76"/>
      <c r="I17" s="76"/>
      <c r="J17" s="85"/>
      <c r="K17" s="96"/>
      <c r="L17" s="101"/>
      <c r="M17" s="106">
        <f t="shared" si="0"/>
        <v>0</v>
      </c>
      <c r="N17" s="112">
        <f>SUM(M17:M19)</f>
        <v>0</v>
      </c>
      <c r="O17" s="117">
        <f>MIN(N17*(D17/10),(5000*(D17/10)))</f>
        <v>0</v>
      </c>
      <c r="P17" s="122">
        <f>MAX(N17-5000,0)</f>
        <v>0</v>
      </c>
      <c r="Q17" s="128">
        <f>N17-O17-P17</f>
        <v>0</v>
      </c>
    </row>
    <row r="18" spans="1:17" ht="15" customHeight="1">
      <c r="A18" s="38"/>
      <c r="B18" s="46"/>
      <c r="C18" s="53"/>
      <c r="D18" s="59"/>
      <c r="E18" s="70"/>
      <c r="F18" s="79"/>
      <c r="G18" s="79"/>
      <c r="H18" s="79"/>
      <c r="I18" s="79"/>
      <c r="J18" s="88"/>
      <c r="K18" s="94"/>
      <c r="L18" s="99"/>
      <c r="M18" s="104">
        <f t="shared" si="0"/>
        <v>0</v>
      </c>
      <c r="N18" s="112"/>
      <c r="O18" s="117"/>
      <c r="P18" s="122"/>
      <c r="Q18" s="128"/>
    </row>
    <row r="19" spans="1:17" ht="15" customHeight="1">
      <c r="A19" s="39"/>
      <c r="B19" s="47"/>
      <c r="C19" s="54"/>
      <c r="D19" s="60"/>
      <c r="E19" s="69"/>
      <c r="F19" s="80"/>
      <c r="G19" s="80"/>
      <c r="H19" s="80"/>
      <c r="I19" s="80"/>
      <c r="J19" s="89"/>
      <c r="K19" s="95"/>
      <c r="L19" s="100"/>
      <c r="M19" s="105">
        <f t="shared" si="0"/>
        <v>0</v>
      </c>
      <c r="N19" s="113"/>
      <c r="O19" s="118"/>
      <c r="P19" s="123"/>
      <c r="Q19" s="129"/>
    </row>
    <row r="20" spans="1:17" ht="15" customHeight="1">
      <c r="A20" s="38"/>
      <c r="B20" s="46"/>
      <c r="C20" s="53"/>
      <c r="D20" s="59"/>
      <c r="E20" s="67"/>
      <c r="F20" s="81"/>
      <c r="G20" s="81"/>
      <c r="H20" s="81"/>
      <c r="I20" s="81"/>
      <c r="J20" s="90"/>
      <c r="K20" s="96"/>
      <c r="L20" s="101"/>
      <c r="M20" s="106">
        <f t="shared" si="0"/>
        <v>0</v>
      </c>
      <c r="N20" s="112">
        <f>SUM(M20:M22)</f>
        <v>0</v>
      </c>
      <c r="O20" s="117">
        <f>MIN(N20*(D20/10),(5000*(D20/10)))</f>
        <v>0</v>
      </c>
      <c r="P20" s="122">
        <f>MAX(N20-5000,0)</f>
        <v>0</v>
      </c>
      <c r="Q20" s="128">
        <f>N20-O20-P20</f>
        <v>0</v>
      </c>
    </row>
    <row r="21" spans="1:17" ht="15" customHeight="1">
      <c r="A21" s="38"/>
      <c r="B21" s="46"/>
      <c r="C21" s="53"/>
      <c r="D21" s="59"/>
      <c r="E21" s="70"/>
      <c r="F21" s="82"/>
      <c r="G21" s="82"/>
      <c r="H21" s="82"/>
      <c r="I21" s="82"/>
      <c r="J21" s="91"/>
      <c r="K21" s="94"/>
      <c r="L21" s="99"/>
      <c r="M21" s="104">
        <f t="shared" si="0"/>
        <v>0</v>
      </c>
      <c r="N21" s="112"/>
      <c r="O21" s="117"/>
      <c r="P21" s="122"/>
      <c r="Q21" s="128"/>
    </row>
    <row r="22" spans="1:17" ht="15" customHeight="1">
      <c r="A22" s="39"/>
      <c r="B22" s="47"/>
      <c r="C22" s="54"/>
      <c r="D22" s="60"/>
      <c r="E22" s="69"/>
      <c r="F22" s="78"/>
      <c r="G22" s="78"/>
      <c r="H22" s="78"/>
      <c r="I22" s="78"/>
      <c r="J22" s="87"/>
      <c r="K22" s="95"/>
      <c r="L22" s="100"/>
      <c r="M22" s="105">
        <f t="shared" si="0"/>
        <v>0</v>
      </c>
      <c r="N22" s="113"/>
      <c r="O22" s="118"/>
      <c r="P22" s="123"/>
      <c r="Q22" s="129"/>
    </row>
    <row r="23" spans="1:17" ht="15" customHeight="1">
      <c r="A23" s="38"/>
      <c r="B23" s="46"/>
      <c r="C23" s="53"/>
      <c r="D23" s="59"/>
      <c r="E23" s="65"/>
      <c r="F23" s="81"/>
      <c r="G23" s="81"/>
      <c r="H23" s="81"/>
      <c r="I23" s="81"/>
      <c r="J23" s="90"/>
      <c r="K23" s="96"/>
      <c r="L23" s="101"/>
      <c r="M23" s="106">
        <f t="shared" si="0"/>
        <v>0</v>
      </c>
      <c r="N23" s="112">
        <f>SUM(M23:M25)</f>
        <v>0</v>
      </c>
      <c r="O23" s="117">
        <f>MIN(N23*(D23/10),(5000*(D23/10)))</f>
        <v>0</v>
      </c>
      <c r="P23" s="122">
        <f>MAX(N23-5000,0)</f>
        <v>0</v>
      </c>
      <c r="Q23" s="128">
        <f>N23-O23-P23</f>
        <v>0</v>
      </c>
    </row>
    <row r="24" spans="1:17" ht="15" customHeight="1">
      <c r="A24" s="38"/>
      <c r="B24" s="46"/>
      <c r="C24" s="53"/>
      <c r="D24" s="59"/>
      <c r="E24" s="65"/>
      <c r="F24" s="82"/>
      <c r="G24" s="82"/>
      <c r="H24" s="82"/>
      <c r="I24" s="82"/>
      <c r="J24" s="91"/>
      <c r="K24" s="94"/>
      <c r="L24" s="99"/>
      <c r="M24" s="104">
        <f t="shared" si="0"/>
        <v>0</v>
      </c>
      <c r="N24" s="112"/>
      <c r="O24" s="117"/>
      <c r="P24" s="122"/>
      <c r="Q24" s="128"/>
    </row>
    <row r="25" spans="1:17" ht="15" customHeight="1">
      <c r="A25" s="38"/>
      <c r="B25" s="46"/>
      <c r="C25" s="53"/>
      <c r="D25" s="59"/>
      <c r="E25" s="67"/>
      <c r="F25" s="78"/>
      <c r="G25" s="78"/>
      <c r="H25" s="78"/>
      <c r="I25" s="78"/>
      <c r="J25" s="87"/>
      <c r="K25" s="97"/>
      <c r="L25" s="102"/>
      <c r="M25" s="107">
        <f t="shared" si="0"/>
        <v>0</v>
      </c>
      <c r="N25" s="112"/>
      <c r="O25" s="117"/>
      <c r="P25" s="122"/>
      <c r="Q25" s="128"/>
    </row>
    <row r="26" spans="1:17" ht="15" customHeight="1">
      <c r="A26" s="40"/>
      <c r="B26" s="48"/>
      <c r="C26" s="55"/>
      <c r="D26" s="61"/>
      <c r="E26" s="71"/>
      <c r="F26" s="81"/>
      <c r="G26" s="81"/>
      <c r="H26" s="81"/>
      <c r="I26" s="81"/>
      <c r="J26" s="90"/>
      <c r="K26" s="98"/>
      <c r="L26" s="103"/>
      <c r="M26" s="108">
        <f t="shared" si="0"/>
        <v>0</v>
      </c>
      <c r="N26" s="114">
        <f>SUM(M26:M28)</f>
        <v>0</v>
      </c>
      <c r="O26" s="119">
        <f>MIN(N26*(D26/10),(5000*(D26/10)))</f>
        <v>0</v>
      </c>
      <c r="P26" s="124">
        <f>MAX(N26-5000,0)</f>
        <v>0</v>
      </c>
      <c r="Q26" s="130">
        <f>N26-O26-P26</f>
        <v>0</v>
      </c>
    </row>
    <row r="27" spans="1:17" ht="15" customHeight="1">
      <c r="A27" s="38"/>
      <c r="B27" s="46"/>
      <c r="C27" s="53"/>
      <c r="D27" s="59"/>
      <c r="E27" s="68"/>
      <c r="F27" s="82"/>
      <c r="G27" s="82"/>
      <c r="H27" s="82"/>
      <c r="I27" s="82"/>
      <c r="J27" s="91"/>
      <c r="K27" s="94"/>
      <c r="L27" s="99"/>
      <c r="M27" s="104">
        <f t="shared" si="0"/>
        <v>0</v>
      </c>
      <c r="N27" s="112"/>
      <c r="O27" s="117"/>
      <c r="P27" s="122"/>
      <c r="Q27" s="128"/>
    </row>
    <row r="28" spans="1:17" ht="15" customHeight="1">
      <c r="A28" s="39"/>
      <c r="B28" s="47"/>
      <c r="C28" s="54"/>
      <c r="D28" s="60"/>
      <c r="E28" s="66"/>
      <c r="F28" s="78"/>
      <c r="G28" s="78"/>
      <c r="H28" s="78"/>
      <c r="I28" s="78"/>
      <c r="J28" s="87"/>
      <c r="K28" s="95"/>
      <c r="L28" s="100"/>
      <c r="M28" s="105">
        <f t="shared" si="0"/>
        <v>0</v>
      </c>
      <c r="N28" s="113"/>
      <c r="O28" s="118"/>
      <c r="P28" s="123"/>
      <c r="Q28" s="129"/>
    </row>
    <row r="29" spans="1:17" ht="15" customHeight="1">
      <c r="A29" s="38"/>
      <c r="B29" s="46"/>
      <c r="C29" s="53"/>
      <c r="D29" s="59"/>
      <c r="E29" s="65"/>
      <c r="F29" s="81"/>
      <c r="G29" s="81"/>
      <c r="H29" s="81"/>
      <c r="I29" s="81"/>
      <c r="J29" s="90"/>
      <c r="K29" s="96"/>
      <c r="L29" s="101"/>
      <c r="M29" s="106">
        <f t="shared" si="0"/>
        <v>0</v>
      </c>
      <c r="N29" s="112">
        <f>SUM(M29:M31)</f>
        <v>0</v>
      </c>
      <c r="O29" s="117">
        <f>MIN(N29*(D29/10),(5000*(D29/10)))</f>
        <v>0</v>
      </c>
      <c r="P29" s="122">
        <f>MAX(N29-5000,0)</f>
        <v>0</v>
      </c>
      <c r="Q29" s="128">
        <f>N29-O29-P29</f>
        <v>0</v>
      </c>
    </row>
    <row r="30" spans="1:17" ht="15" customHeight="1">
      <c r="A30" s="38"/>
      <c r="B30" s="46"/>
      <c r="C30" s="53"/>
      <c r="D30" s="59"/>
      <c r="E30" s="65"/>
      <c r="F30" s="82"/>
      <c r="G30" s="82"/>
      <c r="H30" s="82"/>
      <c r="I30" s="82"/>
      <c r="J30" s="91"/>
      <c r="K30" s="94"/>
      <c r="L30" s="99"/>
      <c r="M30" s="104">
        <f t="shared" si="0"/>
        <v>0</v>
      </c>
      <c r="N30" s="112"/>
      <c r="O30" s="117"/>
      <c r="P30" s="122"/>
      <c r="Q30" s="128"/>
    </row>
    <row r="31" spans="1:17" ht="15" customHeight="1">
      <c r="A31" s="38"/>
      <c r="B31" s="46"/>
      <c r="C31" s="53"/>
      <c r="D31" s="59"/>
      <c r="E31" s="67"/>
      <c r="F31" s="78"/>
      <c r="G31" s="78"/>
      <c r="H31" s="78"/>
      <c r="I31" s="78"/>
      <c r="J31" s="87"/>
      <c r="K31" s="97"/>
      <c r="L31" s="102"/>
      <c r="M31" s="107">
        <f t="shared" si="0"/>
        <v>0</v>
      </c>
      <c r="N31" s="112"/>
      <c r="O31" s="117"/>
      <c r="P31" s="122"/>
      <c r="Q31" s="128"/>
    </row>
    <row r="32" spans="1:17" ht="15" customHeight="1">
      <c r="A32" s="40"/>
      <c r="B32" s="48"/>
      <c r="C32" s="55"/>
      <c r="D32" s="61"/>
      <c r="E32" s="72"/>
      <c r="F32" s="81"/>
      <c r="G32" s="81"/>
      <c r="H32" s="81"/>
      <c r="I32" s="81"/>
      <c r="J32" s="90"/>
      <c r="K32" s="98"/>
      <c r="L32" s="103"/>
      <c r="M32" s="108">
        <f t="shared" si="0"/>
        <v>0</v>
      </c>
      <c r="N32" s="114">
        <f>SUM(M32:M34)</f>
        <v>0</v>
      </c>
      <c r="O32" s="119">
        <f>MIN(N32*(D32/10),(5000*(D32/10)))</f>
        <v>0</v>
      </c>
      <c r="P32" s="124">
        <f>MAX(N32-5000,0)</f>
        <v>0</v>
      </c>
      <c r="Q32" s="130">
        <f>N32-O32-P32</f>
        <v>0</v>
      </c>
    </row>
    <row r="33" spans="1:17" ht="15" customHeight="1">
      <c r="A33" s="38"/>
      <c r="B33" s="46"/>
      <c r="C33" s="53"/>
      <c r="D33" s="59"/>
      <c r="E33" s="65"/>
      <c r="F33" s="83"/>
      <c r="G33" s="83"/>
      <c r="H33" s="83"/>
      <c r="I33" s="83"/>
      <c r="J33" s="92"/>
      <c r="K33" s="94"/>
      <c r="L33" s="99"/>
      <c r="M33" s="104">
        <f t="shared" si="0"/>
        <v>0</v>
      </c>
      <c r="N33" s="112"/>
      <c r="O33" s="117"/>
      <c r="P33" s="122"/>
      <c r="Q33" s="128"/>
    </row>
    <row r="34" spans="1:17" ht="15" customHeight="1">
      <c r="A34" s="38"/>
      <c r="B34" s="46"/>
      <c r="C34" s="53"/>
      <c r="D34" s="59"/>
      <c r="E34" s="67"/>
      <c r="F34" s="80"/>
      <c r="G34" s="80"/>
      <c r="H34" s="80"/>
      <c r="I34" s="80"/>
      <c r="J34" s="89"/>
      <c r="K34" s="97"/>
      <c r="L34" s="102"/>
      <c r="M34" s="107">
        <f t="shared" si="0"/>
        <v>0</v>
      </c>
      <c r="N34" s="112"/>
      <c r="O34" s="117"/>
      <c r="P34" s="122"/>
      <c r="Q34" s="128"/>
    </row>
    <row r="35" spans="1:17" ht="15" customHeight="1">
      <c r="A35" s="40"/>
      <c r="B35" s="48"/>
      <c r="C35" s="55"/>
      <c r="D35" s="61"/>
      <c r="E35" s="72"/>
      <c r="F35" s="81"/>
      <c r="G35" s="81"/>
      <c r="H35" s="81"/>
      <c r="I35" s="81"/>
      <c r="J35" s="90"/>
      <c r="K35" s="98"/>
      <c r="L35" s="103"/>
      <c r="M35" s="108">
        <f t="shared" si="0"/>
        <v>0</v>
      </c>
      <c r="N35" s="114">
        <f>SUM(M35:M37)</f>
        <v>0</v>
      </c>
      <c r="O35" s="119">
        <f>MIN(N35*(D35/10),(5000*(D35/10)))</f>
        <v>0</v>
      </c>
      <c r="P35" s="124">
        <f>MAX(N35-5000,0)</f>
        <v>0</v>
      </c>
      <c r="Q35" s="130">
        <f>N35-O35-P35</f>
        <v>0</v>
      </c>
    </row>
    <row r="36" spans="1:17" ht="15" customHeight="1">
      <c r="A36" s="38"/>
      <c r="B36" s="46"/>
      <c r="C36" s="53"/>
      <c r="D36" s="59"/>
      <c r="E36" s="65"/>
      <c r="F36" s="82"/>
      <c r="G36" s="82"/>
      <c r="H36" s="82"/>
      <c r="I36" s="82"/>
      <c r="J36" s="91"/>
      <c r="K36" s="94"/>
      <c r="L36" s="99"/>
      <c r="M36" s="104">
        <f t="shared" si="0"/>
        <v>0</v>
      </c>
      <c r="N36" s="112"/>
      <c r="O36" s="117"/>
      <c r="P36" s="122"/>
      <c r="Q36" s="128"/>
    </row>
    <row r="37" spans="1:17" ht="15" customHeight="1">
      <c r="A37" s="41"/>
      <c r="B37" s="49"/>
      <c r="C37" s="56"/>
      <c r="D37" s="62"/>
      <c r="E37" s="73"/>
      <c r="F37" s="78"/>
      <c r="G37" s="78"/>
      <c r="H37" s="78"/>
      <c r="I37" s="78"/>
      <c r="J37" s="87"/>
      <c r="K37" s="94"/>
      <c r="L37" s="99"/>
      <c r="M37" s="104">
        <f t="shared" si="0"/>
        <v>0</v>
      </c>
      <c r="N37" s="112"/>
      <c r="O37" s="117"/>
      <c r="P37" s="122"/>
      <c r="Q37" s="128"/>
    </row>
    <row r="38" spans="1:17" ht="30" customHeight="1">
      <c r="A38" s="42" t="s">
        <v>13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109"/>
      <c r="N38" s="115" t="str">
        <f>IF(SUM(N8:N37)=0,"",SUM(N8:N37))</f>
        <v/>
      </c>
      <c r="O38" s="120" t="str">
        <f>IF(SUM(O8:O37)=0,"",SUM(O8:O37))</f>
        <v/>
      </c>
      <c r="P38" s="125" t="str">
        <f>IF(SUM(P8:P37)=0,"",SUM(P8:P37))</f>
        <v/>
      </c>
      <c r="Q38" s="131" t="str">
        <f>IF(SUM(Q8:Q37)=0,"",SUM(Q8:Q37))</f>
        <v/>
      </c>
    </row>
  </sheetData>
  <mergeCells count="112">
    <mergeCell ref="E7:J7"/>
    <mergeCell ref="F8:J8"/>
    <mergeCell ref="F9:J9"/>
    <mergeCell ref="F10:J10"/>
    <mergeCell ref="F11:J11"/>
    <mergeCell ref="F12:J12"/>
    <mergeCell ref="F13:J13"/>
    <mergeCell ref="F14:J14"/>
    <mergeCell ref="F15:J15"/>
    <mergeCell ref="F16:J16"/>
    <mergeCell ref="F17:J17"/>
    <mergeCell ref="F18:J18"/>
    <mergeCell ref="F19:J19"/>
    <mergeCell ref="F20:J20"/>
    <mergeCell ref="F21:J21"/>
    <mergeCell ref="F22:J22"/>
    <mergeCell ref="F23:J23"/>
    <mergeCell ref="F24:J24"/>
    <mergeCell ref="F25:J25"/>
    <mergeCell ref="F26:J26"/>
    <mergeCell ref="F27:J27"/>
    <mergeCell ref="F28:J28"/>
    <mergeCell ref="F29:J29"/>
    <mergeCell ref="F30:J30"/>
    <mergeCell ref="F31:J31"/>
    <mergeCell ref="F32:J32"/>
    <mergeCell ref="F33:J33"/>
    <mergeCell ref="F34:J34"/>
    <mergeCell ref="F35:J35"/>
    <mergeCell ref="F36:J36"/>
    <mergeCell ref="F37:J37"/>
    <mergeCell ref="A38:M38"/>
    <mergeCell ref="A8:A10"/>
    <mergeCell ref="B8:B10"/>
    <mergeCell ref="C8:C10"/>
    <mergeCell ref="D8:D10"/>
    <mergeCell ref="N8:N10"/>
    <mergeCell ref="O8:O10"/>
    <mergeCell ref="P8:P10"/>
    <mergeCell ref="Q8:Q10"/>
    <mergeCell ref="A11:A13"/>
    <mergeCell ref="B11:B13"/>
    <mergeCell ref="C11:C13"/>
    <mergeCell ref="D11:D13"/>
    <mergeCell ref="N11:N13"/>
    <mergeCell ref="O11:O13"/>
    <mergeCell ref="P11:P13"/>
    <mergeCell ref="Q11:Q13"/>
    <mergeCell ref="A14:A16"/>
    <mergeCell ref="B14:B16"/>
    <mergeCell ref="C14:C16"/>
    <mergeCell ref="D14:D16"/>
    <mergeCell ref="N14:N16"/>
    <mergeCell ref="O14:O16"/>
    <mergeCell ref="P14:P16"/>
    <mergeCell ref="Q14:Q16"/>
    <mergeCell ref="A17:A19"/>
    <mergeCell ref="B17:B19"/>
    <mergeCell ref="C17:C19"/>
    <mergeCell ref="D17:D19"/>
    <mergeCell ref="N17:N19"/>
    <mergeCell ref="O17:O19"/>
    <mergeCell ref="P17:P19"/>
    <mergeCell ref="Q17:Q19"/>
    <mergeCell ref="A20:A22"/>
    <mergeCell ref="B20:B22"/>
    <mergeCell ref="C20:C22"/>
    <mergeCell ref="D20:D22"/>
    <mergeCell ref="N20:N22"/>
    <mergeCell ref="O20:O22"/>
    <mergeCell ref="P20:P22"/>
    <mergeCell ref="Q20:Q22"/>
    <mergeCell ref="A23:A25"/>
    <mergeCell ref="B23:B25"/>
    <mergeCell ref="C23:C25"/>
    <mergeCell ref="D23:D25"/>
    <mergeCell ref="N23:N25"/>
    <mergeCell ref="O23:O25"/>
    <mergeCell ref="P23:P25"/>
    <mergeCell ref="Q23:Q25"/>
    <mergeCell ref="A26:A28"/>
    <mergeCell ref="B26:B28"/>
    <mergeCell ref="C26:C28"/>
    <mergeCell ref="D26:D28"/>
    <mergeCell ref="N26:N28"/>
    <mergeCell ref="O26:O28"/>
    <mergeCell ref="P26:P28"/>
    <mergeCell ref="Q26:Q28"/>
    <mergeCell ref="A29:A31"/>
    <mergeCell ref="B29:B31"/>
    <mergeCell ref="C29:C31"/>
    <mergeCell ref="D29:D31"/>
    <mergeCell ref="N29:N31"/>
    <mergeCell ref="O29:O31"/>
    <mergeCell ref="P29:P31"/>
    <mergeCell ref="Q29:Q31"/>
    <mergeCell ref="A32:A34"/>
    <mergeCell ref="B32:B34"/>
    <mergeCell ref="C32:C34"/>
    <mergeCell ref="D32:D34"/>
    <mergeCell ref="N32:N34"/>
    <mergeCell ref="O32:O34"/>
    <mergeCell ref="P32:P34"/>
    <mergeCell ref="Q32:Q34"/>
    <mergeCell ref="A35:A37"/>
    <mergeCell ref="B35:B37"/>
    <mergeCell ref="C35:C37"/>
    <mergeCell ref="D35:D37"/>
    <mergeCell ref="N35:N37"/>
    <mergeCell ref="O35:O37"/>
    <mergeCell ref="P35:P37"/>
    <mergeCell ref="Q35:Q37"/>
  </mergeCells>
  <phoneticPr fontId="1" type="Hiragana"/>
  <dataValidations count="2">
    <dataValidation type="whole" allowBlank="1" showDropDown="0" showInputMessage="1" showErrorMessage="1" sqref="D8:D37">
      <formula1>1</formula1>
      <formula2>3</formula2>
    </dataValidation>
    <dataValidation type="whole" allowBlank="1" showDropDown="0" showInputMessage="1" showErrorMessage="1" sqref="C8:C37">
      <formula1>1</formula1>
      <formula2>5</formula2>
    </dataValidation>
  </dataValidations>
  <printOptions horizontalCentered="1"/>
  <pageMargins left="0.39370078740157483" right="0.39370078740157483" top="0.39370078740157483" bottom="0.19685039370078736" header="0.3" footer="0.3"/>
  <pageSetup paperSize="9" scale="44" fitToWidth="1" fitToHeight="0" orientation="landscape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請求書</vt:lpstr>
      <vt:lpstr>利用者明細</vt:lpstr>
      <vt:lpstr>Sheet3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2022-09-01T08:08:20Z</dcterms:created>
  <dcterms:modified xsi:type="dcterms:W3CDTF">2024-09-24T00:12:54Z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2024-09-24T00:12:54Z</vt:filetime>
  </property>
</Properties>
</file>